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500" windowWidth="19400" windowHeight="19840" tabRatio="534" activeTab="3"/>
  </bookViews>
  <sheets>
    <sheet name="PAP ARVOR" sheetId="1" r:id="rId1"/>
    <sheet name="FOURNITURES SCOL" sheetId="2" r:id="rId2"/>
    <sheet name="LOISIRS CREA" sheetId="3" r:id="rId3"/>
    <sheet name="PAPIER" sheetId="4" r:id="rId4"/>
    <sheet name="PLANNING LIVRAISONS RENTRE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fos1" localSheetId="4">#REF!</definedName>
    <definedName name="__fos1">#REF!</definedName>
    <definedName name="_FOS1" localSheetId="0">#REF!</definedName>
    <definedName name="_FOS1" localSheetId="4">#REF!</definedName>
    <definedName name="_FOS1">#REF!</definedName>
    <definedName name="_FOS1_1">#REF!</definedName>
    <definedName name="_FOS2" localSheetId="0">#REF!</definedName>
    <definedName name="_FOS2" localSheetId="4">#REF!</definedName>
    <definedName name="_FOS2">#REF!</definedName>
    <definedName name="_FOS2_1">#REF!</definedName>
    <definedName name="_FOS3" localSheetId="0">#REF!</definedName>
    <definedName name="_FOS3" localSheetId="4">#REF!</definedName>
    <definedName name="_FOS3">#REF!</definedName>
    <definedName name="_FOS3_1">#REF!</definedName>
    <definedName name="_xlfn.IFERROR" hidden="1">#NAME?</definedName>
    <definedName name="_xlfn.XLOOKUP" hidden="1">#NAME?</definedName>
    <definedName name="ABC">#N/A</definedName>
    <definedName name="ETABLISSEMENT" localSheetId="4">#REF!</definedName>
    <definedName name="ETABLISSEMENT">#REF!</definedName>
    <definedName name="ETABLISSEMENT22" localSheetId="4">#REF!</definedName>
    <definedName name="ETABLISSEMENT22">#REF!</definedName>
    <definedName name="FOS" localSheetId="0">#REF!</definedName>
    <definedName name="FOS" localSheetId="4">#REF!</definedName>
    <definedName name="fos">#REF!</definedName>
    <definedName name="FOS_1">#REF!</definedName>
    <definedName name="FOSPAP" localSheetId="4">#REF!</definedName>
    <definedName name="FOSPAP">#REF!</definedName>
    <definedName name="Info">#REF!</definedName>
    <definedName name="page">#REF!</definedName>
    <definedName name="PRIX" localSheetId="4">#REF!</definedName>
    <definedName name="PRIX">#REF!</definedName>
    <definedName name="QUANTITE" localSheetId="4">#REF!</definedName>
    <definedName name="QUANTITE">#REF!</definedName>
    <definedName name="TTC" localSheetId="0">'[4]A'!$A$1:$F$282</definedName>
    <definedName name="TTC" localSheetId="4">'[5]A'!$A$1:$F$282</definedName>
    <definedName name="TTC">'[4]A'!$A$1:$F$282</definedName>
  </definedNames>
  <calcPr fullCalcOnLoad="1"/>
</workbook>
</file>

<file path=xl/sharedStrings.xml><?xml version="1.0" encoding="utf-8"?>
<sst xmlns="http://schemas.openxmlformats.org/spreadsheetml/2006/main" count="1548" uniqueCount="715">
  <si>
    <t>REF</t>
  </si>
  <si>
    <t>MARQUE</t>
  </si>
  <si>
    <t>LABELS</t>
  </si>
  <si>
    <t>PRIX TTC</t>
  </si>
  <si>
    <t>&lt; CAHIERS &gt;</t>
  </si>
  <si>
    <t>32 PAGES</t>
  </si>
  <si>
    <t>le cahier</t>
  </si>
  <si>
    <t>48 PAGES</t>
  </si>
  <si>
    <t>96 PAGES</t>
  </si>
  <si>
    <t>32 PAGES - DL 3 mm</t>
  </si>
  <si>
    <t>32 PAGES - SEYES 2,5mm</t>
  </si>
  <si>
    <t>32 PAGES - SEYES 3 mm</t>
  </si>
  <si>
    <t>CAHIER PP RABATS 17*22 96P 90G</t>
  </si>
  <si>
    <t xml:space="preserve">CAHIER DE DESSIN 32 PAGES </t>
  </si>
  <si>
    <t>CAHIER DE POESIE - SEYES+DESSIN - 48 PAGES</t>
  </si>
  <si>
    <t>CAHIER DE TRAVAUX PRATIQUES - 64 PAGES</t>
  </si>
  <si>
    <t>REPERTOIRE - 96 PAGES</t>
  </si>
  <si>
    <t>CAHIER DE LIAISON 48 PAGES SEYES</t>
  </si>
  <si>
    <t>48 PAGES - 90 G SEYES</t>
  </si>
  <si>
    <t>CAHIER PP RABATS 24*32 96P 90G</t>
  </si>
  <si>
    <t>CAHIER DE VIE - 96 PAGES</t>
  </si>
  <si>
    <t xml:space="preserve">CAHIER DE DESSIN 48 PAGES </t>
  </si>
  <si>
    <t xml:space="preserve">CAHIER DE DESSIN - UNI 90G - 96 PAGES </t>
  </si>
  <si>
    <t xml:space="preserve">CAHIER DE DESSIN - UNI 120G - 96 PAGES </t>
  </si>
  <si>
    <t>CAHIER DE TRAVAUX PRATIQUES - 96 PAGES</t>
  </si>
  <si>
    <t xml:space="preserve">COUV. CARTONNEE - 17X22 </t>
  </si>
  <si>
    <t>32 PAGES - SEYES - INTERLIGNE 2,5 mm</t>
  </si>
  <si>
    <t>32 PAGES - SEYES INTERLIGNE 3 mm</t>
  </si>
  <si>
    <t>48 PAGES - QLTE SUPERIEURE - 90G</t>
  </si>
  <si>
    <t>60 PAGES - QLTE SUPERIEURE - 90G</t>
  </si>
  <si>
    <t>96 PAGES - QLTE SUPERIEURE - 90G</t>
  </si>
  <si>
    <t>BROUILLON - 48 PAGES</t>
  </si>
  <si>
    <t>BROUILLON - 96 PAGES</t>
  </si>
  <si>
    <t xml:space="preserve">COUV. CARTONNEE - 24X32 </t>
  </si>
  <si>
    <t>ALBUM DE DESSIN POUR COLLAGE - 48 PAGES</t>
  </si>
  <si>
    <t>ALBUM DE DESSIN POUR COLLAGE - 96 PAGES</t>
  </si>
  <si>
    <t>TP - 96 PAGES (SEYES + DESSIN)</t>
  </si>
  <si>
    <t>&lt; PROTEGES-CAHIERS &gt;</t>
  </si>
  <si>
    <t>17X22</t>
  </si>
  <si>
    <t>PROTEGE CAHIER PVC OPAQUE QLTE SUP</t>
  </si>
  <si>
    <t>PROTEGE CAHIER PVC CRISTAL QLTE SUP</t>
  </si>
  <si>
    <t>PROTEGE CAHIER PVC GRAND RABAT QLTE SUP</t>
  </si>
  <si>
    <t>21X29,7</t>
  </si>
  <si>
    <t>24X32</t>
  </si>
  <si>
    <t>ECRITURE</t>
  </si>
  <si>
    <t>BILLE, ROLLER, MARQUEURS, PLUME…</t>
  </si>
  <si>
    <t>CRAYON BILLE - BIC CRISTAL OU EQUIVALENT</t>
  </si>
  <si>
    <t>le crayon</t>
  </si>
  <si>
    <t xml:space="preserve">CRAYON BILLE - BIC ORANGE OU EQUIVALENT </t>
  </si>
  <si>
    <t>CRAYON BILLE - 4 COULEURS BIC OU EQUIVALENT</t>
  </si>
  <si>
    <t>bte/12</t>
  </si>
  <si>
    <t>ROLLER PILOT HI-TECPOINT V7</t>
  </si>
  <si>
    <t>ROLLER PILOT HI-TECPOINT V5</t>
  </si>
  <si>
    <t>ROLLER PILOT - V.BALL 0,5 mm</t>
  </si>
  <si>
    <t>ROLLER PILOT - V.BALL 0,7 mm</t>
  </si>
  <si>
    <t>FEUTRE EFFACABLE A SEC PTE OGIVE PTE FINE TYPE GIOTTO</t>
  </si>
  <si>
    <t>le feutre</t>
  </si>
  <si>
    <t>FEUTRE EFFACABLE A SEC PTE OGIVE PTE MOYENNE TYPE GIOTTO</t>
  </si>
  <si>
    <t>FEUTRE BIC VELLEDA 1721 PTE OGIVE PTE FINE</t>
  </si>
  <si>
    <t>PACK COLLECTIVITES BIC VELLEDA /48 PTE FINE</t>
  </si>
  <si>
    <t>MARQUEUR MASTER BEGREEN PILOT V BOARD POINTE OGIVE</t>
  </si>
  <si>
    <t>le marqueur</t>
  </si>
  <si>
    <t>CRAYONS FEUTRES</t>
  </si>
  <si>
    <t>POINTE LARGE</t>
  </si>
  <si>
    <t xml:space="preserve">FEUTRES BIC DECORALO KIDS BARIL DE 30 </t>
  </si>
  <si>
    <t>CLASSPACK FEUTRES VISACOLOR XL - /96 - POINTE BLOQUEE LAVABLE</t>
  </si>
  <si>
    <t>FEUTRES VISACOLOR XL - /18 - POINTE BLOQUEE LAVABLE</t>
  </si>
  <si>
    <t xml:space="preserve">FEUTRES VISACOLOR XL - / 48 </t>
  </si>
  <si>
    <t>FEUTRES TURBO MAXI  - 48 FEUTRES GIOTTO OU EQUIVALENT</t>
  </si>
  <si>
    <t>FEUTRES DECOLORALO - BARIL DE 30 MARQUEURS</t>
  </si>
  <si>
    <t>le pot</t>
  </si>
  <si>
    <t>FEUTRES SCHOOLPACK TURBO MAXI GIOTTO OU EQUIVALENT /96</t>
  </si>
  <si>
    <t>CLASSPACK DE 124 FEUTRES BIC VISACOLOR OU EQUIVALENT</t>
  </si>
  <si>
    <t>POINTE MOYENNE</t>
  </si>
  <si>
    <t>FEUTRES TURBO MAXI  - 96 FEUTRES GIOTTO OU EQUIVALENT</t>
  </si>
  <si>
    <t>la pochette</t>
  </si>
  <si>
    <t>FEUTRES GIOTTO TURBO COLOR OU EQUIVALENT CLASSPACK/144</t>
  </si>
  <si>
    <t>POINTE FINE</t>
  </si>
  <si>
    <t>CLASSPACK KIDS VISA 144 FEUTRES COULEURS ASSORTIES</t>
  </si>
  <si>
    <t>FEUTRES VISA - POINTE BLOQUEE - BARIL DE 84 FEUTRES</t>
  </si>
  <si>
    <t>CRAYONS DE COULEUR</t>
  </si>
  <si>
    <t>GROS MODULES</t>
  </si>
  <si>
    <t>EVOLUTION - GROS MODULES - /48 CRAYONS</t>
  </si>
  <si>
    <t>GROS MODULES STABILO WOODY - /10</t>
  </si>
  <si>
    <t>CRAYON COULEUR TRIPLE ONE LYRA OU EQUIVALENT POT DE 36</t>
  </si>
  <si>
    <t>CRAYONS COULEUR QUALITE SUPERIEURE - 12 CRAYONS</t>
  </si>
  <si>
    <t>PLASTIDECOR - 12 COULEURS ASSORTIES</t>
  </si>
  <si>
    <t>MARKERS POSCA ASSORTIS - /8</t>
  </si>
  <si>
    <t>MARKERS POSCA ASSORTIS - /16</t>
  </si>
  <si>
    <t>&lt; CLASSEURS, PROTEGES-DOCUMENTS &gt;</t>
  </si>
  <si>
    <t>la chemise</t>
  </si>
  <si>
    <t>CLASSEUR A 4 ANNEAUX DOS ETROIT 20MM - COUV. RIGIDE</t>
  </si>
  <si>
    <t>le classeur</t>
  </si>
  <si>
    <t>CLASSEUR A 4 ANNEAUX DOS LARGE 40MM - COUV. RIGIDE</t>
  </si>
  <si>
    <t>CLASSEUR A 4 ANNEAUX DOS LARGE 40MM - COUV. SOUPLE</t>
  </si>
  <si>
    <t>CLASSEUR A LEVIER - DOS ENV 50</t>
  </si>
  <si>
    <t>CLASSEUR A LEVIER - DOS ENV 75</t>
  </si>
  <si>
    <t>le paquet/6</t>
  </si>
  <si>
    <t>INTERCALAIRES - A4 - /6</t>
  </si>
  <si>
    <t>INTERCALAIRES - A4 - /12</t>
  </si>
  <si>
    <t>le paquet/12</t>
  </si>
  <si>
    <t>INTERCALAIRES MAXI - 26X32 /6</t>
  </si>
  <si>
    <t>INTERCALAIRES POUR POCHETTES PERFOREES - /6</t>
  </si>
  <si>
    <t>le paquet/100</t>
  </si>
  <si>
    <t>l'unité</t>
  </si>
  <si>
    <t>&lt; PAPIERS DIVERS &gt;</t>
  </si>
  <si>
    <t>COPIES DOUBLES PERFOREES - 5X5 OU SEYES - 21X29,7 - 200P</t>
  </si>
  <si>
    <t>le paquet/200</t>
  </si>
  <si>
    <t>COPIES SIMPLES - 200 PAGES - BLANC</t>
  </si>
  <si>
    <t>COPIES SIMPLES - 50 FEUILLETS - TOUTES COULEURS</t>
  </si>
  <si>
    <t>le paquet/50</t>
  </si>
  <si>
    <t>PAPIER DESSIN ET PAPIER CALQUE DANS L'ONGLET LOISIRS CREATIFS</t>
  </si>
  <si>
    <t>&lt; PETITS MATERIELS &gt;</t>
  </si>
  <si>
    <t>l'ardoise</t>
  </si>
  <si>
    <t>ADHESIF - 33m x19</t>
  </si>
  <si>
    <t>le rouleau</t>
  </si>
  <si>
    <t>la brosse</t>
  </si>
  <si>
    <t>BROSSE MAGNETIQUE TABLEAU BLANC RECHARGEABLE</t>
  </si>
  <si>
    <t>RECHARGE POUR BROSSE TABLEAU BLANC</t>
  </si>
  <si>
    <t>la recharge</t>
  </si>
  <si>
    <t>COLLE - BATON - UHU - 8G</t>
  </si>
  <si>
    <t>COLLE - BATON - UHU - 21G</t>
  </si>
  <si>
    <t>COLLE - BATON - UHU - 40G</t>
  </si>
  <si>
    <t>COLLE FLACON ROLL'N GLUE 50 ML</t>
  </si>
  <si>
    <t xml:space="preserve">GOMME PLASTIQUE - 6X23X12 </t>
  </si>
  <si>
    <t>&lt; AUTRES PRODUITS &gt;</t>
  </si>
  <si>
    <t>REGISTRE D'APPEL - 40 ELEVES</t>
  </si>
  <si>
    <t>le registre</t>
  </si>
  <si>
    <t>&lt;  PEINTURE, PINCEAUX   &gt;</t>
  </si>
  <si>
    <t>GOUACHE EN STICK ETUI /12 - PLAYCOLOR</t>
  </si>
  <si>
    <t>GOUACHE LIQUIDE - QUALITE SUPERIEURE - 1L</t>
  </si>
  <si>
    <t>le pot 1L</t>
  </si>
  <si>
    <t>GOUACHE LIQUIDE QUALITE MOYENNE - 1L</t>
  </si>
  <si>
    <t>PEINTURE - COULEURS PRIMAIRES - BOITE DE 5 TUBES</t>
  </si>
  <si>
    <t>GOUACHE ACRYLIQUE - ASSORTIMENT 6 FLACONS 500ML</t>
  </si>
  <si>
    <t>l'assortiment/6</t>
  </si>
  <si>
    <t>GOUACHE ACRYLIQUE - FLACON 500 ML</t>
  </si>
  <si>
    <t>&lt; AUTRES LOISIRS CREATIFS &gt;</t>
  </si>
  <si>
    <t>le paquet</t>
  </si>
  <si>
    <t>ENCRE A DESSINER - 500 ml</t>
  </si>
  <si>
    <t>PAPIER FRESQUE 50MX1M</t>
  </si>
  <si>
    <t>PATE A MODELER PLASTIQUE ET SOUPLE - 5X1KG</t>
  </si>
  <si>
    <t>le paquet/5kg</t>
  </si>
  <si>
    <t>PATE A MODELER PATPLUME X12 PAINS DE 350G</t>
  </si>
  <si>
    <t>&lt;  CRAYONS FEUTRES, COULEUR   &gt;</t>
  </si>
  <si>
    <t>TOUS LES CRAYONS FEUTRE ET DE COULEUR DANS L'ONGLET FOURNITURES SCOLAIRES</t>
  </si>
  <si>
    <t>&lt;  COLLES   &gt;</t>
  </si>
  <si>
    <t>TOUTES LES COLLES DANS L'ONGLET FOURNITURES SCOLAIRES</t>
  </si>
  <si>
    <t xml:space="preserve">PAPIER CALQUE EN BLOC DE 50F - 90G A4 </t>
  </si>
  <si>
    <t>la ramette</t>
  </si>
  <si>
    <t>COLLE BLEUE 5L</t>
  </si>
  <si>
    <t>le pc</t>
  </si>
  <si>
    <t>FOURNITURES
MANUELS</t>
  </si>
  <si>
    <t>COORDONNEES PRECISES</t>
  </si>
  <si>
    <t>NOM :</t>
  </si>
  <si>
    <t>ADRESSE :</t>
  </si>
  <si>
    <t xml:space="preserve">TEL : </t>
  </si>
  <si>
    <t>MAIL :</t>
  </si>
  <si>
    <t xml:space="preserve">SITE
INTERNET : </t>
  </si>
  <si>
    <t>CONDITIONS PREFERENTIELLES "GAEL" ACCORDEES POUR LA PERIODE</t>
  </si>
  <si>
    <t>Délai de livraison :</t>
  </si>
  <si>
    <t>Délai de paiement :</t>
  </si>
  <si>
    <t>Minimum de commande :</t>
  </si>
  <si>
    <t xml:space="preserve">Réclamations, retours : </t>
  </si>
  <si>
    <t>Secteur géographique couvert :</t>
  </si>
  <si>
    <t>29-22</t>
  </si>
  <si>
    <r>
      <t>Port</t>
    </r>
    <r>
      <rPr>
        <sz val="11"/>
        <rFont val="Arial"/>
        <family val="2"/>
      </rPr>
      <t xml:space="preserve"> :</t>
    </r>
  </si>
  <si>
    <t>GROS MODULES STABILO WOODY - à L'unité - Toutes couleurs</t>
  </si>
  <si>
    <t>le sachet/100</t>
  </si>
  <si>
    <t>Commande passée…</t>
  </si>
  <si>
    <t>Delai de livraison</t>
  </si>
  <si>
    <t>Livraison</t>
  </si>
  <si>
    <t>Entre le</t>
  </si>
  <si>
    <t xml:space="preserve">Et le </t>
  </si>
  <si>
    <t>Courant Avril</t>
  </si>
  <si>
    <t>Courant Mai</t>
  </si>
  <si>
    <t xml:space="preserve">Entre le 1er et le 14 juin </t>
  </si>
  <si>
    <t xml:space="preserve">Entre le 15 et le 30 juin </t>
  </si>
  <si>
    <t>Entre le 1er et le 14 Juillet</t>
  </si>
  <si>
    <t>Entre le 15 et le 30 Juillet</t>
  </si>
  <si>
    <t>Courant Août</t>
  </si>
  <si>
    <t>Observations</t>
  </si>
  <si>
    <t>Rupture de produits</t>
  </si>
  <si>
    <t>Les bénéficiaires seront impérativement informés au plus vite des ruptures de produits qui seront remplacés par l'équivalent qualitatif au même tarif.</t>
  </si>
  <si>
    <t>COMMANDES DE RENTREE 2024</t>
  </si>
  <si>
    <t>15 place Sanquer - 29200 BREST
02 98 41 45 33 - gael29@e-c.bzh - www.gael29.com</t>
  </si>
  <si>
    <t>1ER AVRIL 2024 - 31 MARS 2026</t>
  </si>
  <si>
    <t>Flacon 2L gouache pichon bec verseur - blanc</t>
  </si>
  <si>
    <t>BLU TACK - PATE ADHESIVE - 100G - non prédecoupée</t>
  </si>
  <si>
    <t>PATAFIX UHU (80 pastilles) JAUNE</t>
  </si>
  <si>
    <t>PATAFIX UHU (80 pastilles) BLANCHE</t>
  </si>
  <si>
    <t>CISEAUX BOUTS RONDS 15CM AMBIDEXTRE</t>
  </si>
  <si>
    <t>SAC SHOPPING 37X42 COTON BLANC</t>
  </si>
  <si>
    <t>Sac shopping enfant coton naturel 37x42cm</t>
  </si>
  <si>
    <t>RUBAN VELCRO ADHESIF 2M - 20MM</t>
  </si>
  <si>
    <t>BANDE AUTO-AGRIPPANTE ADHÉSIVE BLANCHE 2CMX10M</t>
  </si>
  <si>
    <t>ROULEAU AIMANTÉ ADHÉSIF 19MMX7M 1ER PRIX</t>
  </si>
  <si>
    <t>U. DE PRIX</t>
  </si>
  <si>
    <t xml:space="preserve">POLYPROPYLENE - 17X22 </t>
  </si>
  <si>
    <t>60 PAGES</t>
  </si>
  <si>
    <t>96 PAGES - 90 G</t>
  </si>
  <si>
    <t>96 PAGES PIQURE PP 4 INDEX SEY</t>
  </si>
  <si>
    <t>CAHIER PP A RABATS 17*22 48P 90G</t>
  </si>
  <si>
    <r>
      <t xml:space="preserve">CAHIER 4 EN 1 - 140 PAGES
</t>
    </r>
    <r>
      <rPr>
        <i/>
        <sz val="12"/>
        <rFont val="Calibri"/>
        <family val="2"/>
      </rPr>
      <t>4 ONGLETS - 4 MATIERES - 4 USAGES</t>
    </r>
  </si>
  <si>
    <t xml:space="preserve">POLYPROPYLENE - 21X29,7 </t>
  </si>
  <si>
    <t>96 PAGES - 90G SEYES</t>
  </si>
  <si>
    <t>POLYPROPYLENE - 24X32</t>
  </si>
  <si>
    <t xml:space="preserve">CAHIER POLYPRO 90G 96 PAGES 5X5 </t>
  </si>
  <si>
    <t>CAHIER PP A RABATS 24*32 48P 96G</t>
  </si>
  <si>
    <t>CAHIER DUO  2 en 1 - 90g - 96p seyes</t>
  </si>
  <si>
    <t>PIQURE 96P PP 3 INDEX 24X32 SEYES</t>
  </si>
  <si>
    <t>PIQURE 96P PP 4 INDEX 24X32 SEYES</t>
  </si>
  <si>
    <t>CAHIER BLEU 24X32 96P SÉYÈS 90G</t>
  </si>
  <si>
    <t>PIQURE 140P PP 24X32 SEYESVRT</t>
  </si>
  <si>
    <t>CAHIER POLYPRO 80G 96 PAGES SEYES</t>
  </si>
  <si>
    <t>32 PAGES - SEYES - 3MM - COUV CARTE COUCHEE VERNIE</t>
  </si>
  <si>
    <t>PROTEGE CAHIER 2 gds rab A4 plast crist incol ép16/100è</t>
  </si>
  <si>
    <t>PROTEGE CAHIER PVC CRISTAL 15/100 INCOLORE SANS RABAT SANS ETIQUETTE</t>
  </si>
  <si>
    <t>ROLLER CARTOUCHE EASY</t>
  </si>
  <si>
    <t>SET 6 RECHARGES FRIXION ECRITURE MOYENNE TTES COULEURS</t>
  </si>
  <si>
    <t>FEUTRE BIC VELLEDA - PTE OGIVE 1741 - POINTE OGIVE MOYENNE</t>
  </si>
  <si>
    <t>MARQUEUR MASTER BEGREEN PILOT V BOARD POINTE BISEAU</t>
  </si>
  <si>
    <t xml:space="preserve">MARQUEUR MASTER BEGREEN PILOT V BOARD OGIVE : RECHARGE </t>
  </si>
  <si>
    <t xml:space="preserve">MARQUEUR MASTER BEGREEN PILOT V BOARD CONIQUE : RECHARGE </t>
  </si>
  <si>
    <t>MARQUEUR BIC VELLEDA 1701 - TTES COULEURS - PTE OGIVE</t>
  </si>
  <si>
    <t>MARQUEUR BIC VELLEDA 1711 - PTE OGIVE  1701</t>
  </si>
  <si>
    <t>MARQUEUR BIC VELLEDA 1711 - PTE OGIVE POCHETTTE DE 4</t>
  </si>
  <si>
    <t xml:space="preserve">MARQUEUR VELLEDA 1741 MEDIUM VALUEPACK 50 MARQUEURS BLEU </t>
  </si>
  <si>
    <t>MARQUEUR BIC VELLEDA 1751 - TTES COULEURS - PTE BISEAUTEE</t>
  </si>
  <si>
    <t>MARQUEUR BIC VELLEDA 1791 - PTE BISEAUTEE</t>
  </si>
  <si>
    <t>MARQUEUR BIC VELLEDA 1791 - PTE BISEAUTEE - POCHETTE DE 4</t>
  </si>
  <si>
    <t>MARQUEUR MAXIFLO PENTEL - OGIVE MOYENNE - TTES COULEURS</t>
  </si>
  <si>
    <t xml:space="preserve">MARQUEUR GIOTTO ROBERCOLOR MEDIUM </t>
  </si>
  <si>
    <t>CLASSPACK GIOTTO 24 FEUTRES DECOR METAL</t>
  </si>
  <si>
    <t>CLASSPACK MDD TRIANGULAIRES X120 FEUTRES</t>
  </si>
  <si>
    <t>MARKDRY 4 CRAYONS COLORIS ASSORTIS + 1 CHIFFONNETTE + 1 TAILLE CRAYON</t>
  </si>
  <si>
    <t>KIDS ÉVOLUTION TRIANGLE CLASSPACK 144 CRAYONS COULEURS ASSORTIS</t>
  </si>
  <si>
    <t>TURBO MAXI SCHOOLPACK 108 FEUTRES COLORIS ASSORTIS</t>
  </si>
  <si>
    <t>VISACOLOR XL VALUE PACK 144 FEUTRES DONT 20 GRATUITS</t>
  </si>
  <si>
    <t>CHEMISE A RABAT ET ELASTIQUE 390g (/10) - TTES COULEURS</t>
  </si>
  <si>
    <t>CHEMISE A RABAT ET ELASTIQUE POLYPROPYLENE - TTES COULEURS</t>
  </si>
  <si>
    <t>CHEMISE À ÉLASTIQUE 3 RABATS CARTE LUSTRÉE - TTES COULEURS</t>
  </si>
  <si>
    <t>Chemise polypropylène élastique et rabats A4 4/10e rouge</t>
  </si>
  <si>
    <t>CLASSEUR PLASTIQUE BLANC DOS 50 MM PERSONALISABLE COUV ET TRANCHE</t>
  </si>
  <si>
    <t>PROTEGE DOCUMENT - 40 VUES</t>
  </si>
  <si>
    <t>PROTEGE DOCUMENT - 60 VUES</t>
  </si>
  <si>
    <t>PROTEGE DOCUMENT - 80 VUES</t>
  </si>
  <si>
    <t>PROTÈGE-DOCUMENTS PERSONNALISABLE 80 VUES</t>
  </si>
  <si>
    <t>PROTÈGE-DOCUMENTS PERSONNALISABLE  POLYVISION 80 VUES INC</t>
  </si>
  <si>
    <t>PROTEGE DOCUMENT - 100 VUES</t>
  </si>
  <si>
    <t>PROTEGE DOCUMENT - 120 VUES</t>
  </si>
  <si>
    <t>PROTÈGE-DOCUMENTS PERSONNALISABLE 120 VUES</t>
  </si>
  <si>
    <t>PROTEGE DOCUMENT - 200 VUES</t>
  </si>
  <si>
    <t>TRIEUR PP FRESH 12COMP NR</t>
  </si>
  <si>
    <t>BROSSE POUR TABLEAU BLANC ET VERT RECHARGEABLE</t>
  </si>
  <si>
    <t>4 RECHARGES BROSSE POUR TABLEAU BLANC ET VERT</t>
  </si>
  <si>
    <t>BANDE AIMANTEE ADH 19MMX7M</t>
  </si>
  <si>
    <t>COMPAS STOP/SAFE PLAST BAGUE</t>
  </si>
  <si>
    <t>COLLE - BATON - CLEOPATRE 36 G</t>
  </si>
  <si>
    <t>COLLE - BATON - MDD - 8G env</t>
  </si>
  <si>
    <t>COLLE - BATON - MDD - 25G env</t>
  </si>
  <si>
    <t>COLLE OCEANE BLEUTÉE 5KG</t>
  </si>
  <si>
    <t>CORRECTEUR MINI MOUSE 5MMX6M TIPPEX</t>
  </si>
  <si>
    <t>PLASTIFIEUSE A3 NEPTUNE</t>
  </si>
  <si>
    <t>PLASTIFIEUSE fellowes saturne + 100 pochettes plastfication</t>
  </si>
  <si>
    <t>POCHETTES KRAFT 229X324 autocollante bte de 250</t>
  </si>
  <si>
    <t>CASQUE ANTIBRUIT</t>
  </si>
  <si>
    <t>FABRICATION
FR / UE / AUTRE</t>
  </si>
  <si>
    <t>CONDITIONNEMENT</t>
  </si>
  <si>
    <t>FR</t>
  </si>
  <si>
    <t>AUTRES CRAYONS</t>
  </si>
  <si>
    <t>la pochette/4</t>
  </si>
  <si>
    <t>le pack/50</t>
  </si>
  <si>
    <t>le pack/48</t>
  </si>
  <si>
    <t>la pochette/10</t>
  </si>
  <si>
    <t>le pot/36</t>
  </si>
  <si>
    <t>la pochette/12</t>
  </si>
  <si>
    <t>la pochette/8</t>
  </si>
  <si>
    <t>la pochette/16</t>
  </si>
  <si>
    <t>la pochette/18</t>
  </si>
  <si>
    <t>la bte/8</t>
  </si>
  <si>
    <t>le pqt/10</t>
  </si>
  <si>
    <t>le paqt/20</t>
  </si>
  <si>
    <t>POCHETTES PLASTIFICATION /100 A4 80µ</t>
  </si>
  <si>
    <t>POCHETTES DE PLASTIFICATION  /100 - A3 - 75 µ</t>
  </si>
  <si>
    <t>POCHETTES DE PLASTIFICATION  /100 - A4 - 75 µ</t>
  </si>
  <si>
    <t>POCHETTES PLASTIFICATION /100 A3 80µ</t>
  </si>
  <si>
    <t>POCHETTES DE PLASTIFICATION  /100 - A4 - 125 µ</t>
  </si>
  <si>
    <t>POCHETTEs DE PLASTIFICATION  /100 - A3 - 100 µ</t>
  </si>
  <si>
    <t>POCHETTES DE PLASTIFICATION  /100 - A4 - 100 µ</t>
  </si>
  <si>
    <t>POCHETTES DE PLASTIFICATION  /100 - A3 - 125 µ</t>
  </si>
  <si>
    <t>Le paquet</t>
  </si>
  <si>
    <t>FEUILLES BRISTOL UNIES 210X297 BLC /100</t>
  </si>
  <si>
    <t>ARDOISE EFFACABLE A SEC UNI/SEY 20X28CM</t>
  </si>
  <si>
    <t>le paquet/4</t>
  </si>
  <si>
    <t>la bte/250</t>
  </si>
  <si>
    <t>OBSERVATIONS</t>
  </si>
  <si>
    <t>ROULEAU FILMO CRIST 25X0,62M</t>
  </si>
  <si>
    <t>PAQUET  250F SUGAR A4 100G NR</t>
  </si>
  <si>
    <t>POCHETTE DE  12F DESSIN 160G 24X32 VIVE</t>
  </si>
  <si>
    <t>POCHETTE DE 12F DESSIN  224G 24X32 EXCEL</t>
  </si>
  <si>
    <t>PAQUET DE 250F DESSIN  200G A4 BLC</t>
  </si>
  <si>
    <t>La feuille</t>
  </si>
  <si>
    <t>le paquet/250</t>
  </si>
  <si>
    <t>le flacon de 2l</t>
  </si>
  <si>
    <t>l'étui/12</t>
  </si>
  <si>
    <t xml:space="preserve">VERNIS COLL FLACON 1L </t>
  </si>
  <si>
    <t>Le flacon d'1L</t>
  </si>
  <si>
    <t>PASTILLES AQUARELLE FINE ASSORTIES /12</t>
  </si>
  <si>
    <t>le pqt/12</t>
  </si>
  <si>
    <t>le flacon de 500ml</t>
  </si>
  <si>
    <t>la boite de 5</t>
  </si>
  <si>
    <t>AIMANTS ADHESIFS POCH 4F 42 AIMANTS ADH 25X20MM</t>
  </si>
  <si>
    <t>le paquet/80</t>
  </si>
  <si>
    <t>le paquet/96</t>
  </si>
  <si>
    <t>ENCRE A DESSINER - BTE 10 FLACONS 250ML</t>
  </si>
  <si>
    <t>Les 10 flacons</t>
  </si>
  <si>
    <t>La pochette/40feuilles</t>
  </si>
  <si>
    <t>YEUX MOBILES ADHESIFS x100 yeux mobiles</t>
  </si>
  <si>
    <t xml:space="preserve">le sac </t>
  </si>
  <si>
    <t>le sac</t>
  </si>
  <si>
    <t>le lot/12sac</t>
  </si>
  <si>
    <t>SAC SHOPPING COTON 37X42 - lot de 12 sacs</t>
  </si>
  <si>
    <t>le bloc/50</t>
  </si>
  <si>
    <t>FEUILLE  PAPIER DESSIN NOIR 50X65CM 160G - A L'UNITE</t>
  </si>
  <si>
    <t>le pochette/12</t>
  </si>
  <si>
    <t>CRAYON GRAPHITE BIC ECOLUTION X12</t>
  </si>
  <si>
    <t>CRAYONS GRAPHITE HB ÉCONOMIQUE X12</t>
  </si>
  <si>
    <t>FEUTRE FLAIR PAPER MATE 0.7mm bleu</t>
  </si>
  <si>
    <t>ROLLER EFFACABLE PILOT FRIXION BALL TTES COULEURS ECRITURE MOYENNE</t>
  </si>
  <si>
    <t>le baril/30</t>
  </si>
  <si>
    <t>le pack/96</t>
  </si>
  <si>
    <t>la boite/18</t>
  </si>
  <si>
    <t>la boite/48</t>
  </si>
  <si>
    <t>la boite/96</t>
  </si>
  <si>
    <t>la boite/124</t>
  </si>
  <si>
    <t>le pack/144</t>
  </si>
  <si>
    <t>la boite/24</t>
  </si>
  <si>
    <t>CLASSPACK DE 144 FEUTRES pointe large ogive Visacolor Bic</t>
  </si>
  <si>
    <t>le pack/120</t>
  </si>
  <si>
    <t>la boite/144</t>
  </si>
  <si>
    <t>le baril/84</t>
  </si>
  <si>
    <t>le pot/48</t>
  </si>
  <si>
    <t>WOODY Etui 18 crayons assorties + 1 taille crayon</t>
  </si>
  <si>
    <t>le pack/108</t>
  </si>
  <si>
    <t>MARQUEURS PROCKEY BTE 8 PM OGI ASS</t>
  </si>
  <si>
    <t>CLASSEUR A 4 ANNEAUX DOS LARGE 30MM - COUV. RIGIDE</t>
  </si>
  <si>
    <t>CLASSEURS CARTON 32X26 D40 COLORIS ASSORTIS PAQUET DE 20</t>
  </si>
  <si>
    <t>POCHETTES PERFOREES 5/100è TRANSPARENTES ASPECT GRAINE X100</t>
  </si>
  <si>
    <t>POCHETTES PERFOREES 5/100è TRANSPARENTES ASPECT LISSE X100</t>
  </si>
  <si>
    <t>POCHETTES PERFOREES 9/100è TRANSPARENTES QLTE SUP ASPECT LISSE X100</t>
  </si>
  <si>
    <t>Le paquet de</t>
  </si>
  <si>
    <t>COPIES DOUBLES X 100 CD A4 SEYES 70G PERF BLC</t>
  </si>
  <si>
    <t>FEUILLES MOBILES SAC 200 FM A4 SEYES 70G BLC</t>
  </si>
  <si>
    <t>CLASSPACK de 30 BAT COLLE 8G GLUESTICK</t>
  </si>
  <si>
    <t>le flacon 50ml</t>
  </si>
  <si>
    <t>le pack/30</t>
  </si>
  <si>
    <t>le lot/5</t>
  </si>
  <si>
    <t>LOT 5 BAT COLLE 21G SCOTCH</t>
  </si>
  <si>
    <t>GEO REGLE EQUERRE &amp; RAPPORTEUR (3 EN 1)</t>
  </si>
  <si>
    <t>AGENDA MALIN 21X29,7</t>
  </si>
  <si>
    <t>&lt; AJOUTS  PRODUITS &gt;</t>
  </si>
  <si>
    <t>Au vu des statistiques de vente lors du dernier référencement, ajouter ici les produits que vous jugez utiles d'inclure à cette mercuriale</t>
  </si>
  <si>
    <t>INTERCALAIRES MAXI CARTE LUSTREE X6 A4+ 26x32 cm</t>
  </si>
  <si>
    <t>ORIGINE
FR / UE / AUTRE</t>
  </si>
  <si>
    <t>A4 - BLANC - 80G QUALITE DOUBLE A</t>
  </si>
  <si>
    <t>RAMETTES</t>
  </si>
  <si>
    <t>A4 - BLANC -  80G QUALITE SUPERIEURE</t>
  </si>
  <si>
    <t xml:space="preserve">A4 - BLANC - 80G QUALITE MOYENNE  </t>
  </si>
  <si>
    <t>A4 - BLANC - 80G QUALITE ECONOMIQUE</t>
  </si>
  <si>
    <t xml:space="preserve">A4 - BLANC - 80G RECYCLE QUALITE SUPERIEURE </t>
  </si>
  <si>
    <t>A4 - BLANC - 80G RECYCLE QUALITE MOYENNE</t>
  </si>
  <si>
    <t>A4 - BLANC - 80G RECYCLE QUALITE STANDARD</t>
  </si>
  <si>
    <t>A4 - BLANC - 80G CARTON DE 2500 FEUILLES</t>
  </si>
  <si>
    <t>CART/2500F</t>
  </si>
  <si>
    <t>A4 - BLANC - 75G QUALITE SUPERIEURE</t>
  </si>
  <si>
    <t>A4 - BLANC - 75G QUALITE STANDARD</t>
  </si>
  <si>
    <t>A4 - BLANC - 75G CARTON DE 2500 FEUILLES</t>
  </si>
  <si>
    <t>A4 - BLANC - 70G QUALITE STANDARD</t>
  </si>
  <si>
    <t>A4 - COULEUR - 80G COULEURS PASTEL (toutes couleurs)</t>
  </si>
  <si>
    <t>A4 - COULEUR - 80G COULEURS INTENSES (toutes couleurs)</t>
  </si>
  <si>
    <t>A4 - COULEUR - 160G COULEURS PASTEL OU VIVES (toutes couleurs)</t>
  </si>
  <si>
    <t>A3 - BLANC - 80G QUALITE SUPERIEURE</t>
  </si>
  <si>
    <t>A3 - BLANC - 80G QUALITE MOYENNE GAMME</t>
  </si>
  <si>
    <t>A3 - BLANC - 80G QUALITE  ECONOMIQUE</t>
  </si>
  <si>
    <t>A3 - BLANC - 80G RECYCLE QUALITE STANDARD</t>
  </si>
  <si>
    <t>A3 - BLANC - 75G QUALITE MOYENNE GAMME</t>
  </si>
  <si>
    <t>A3 - COULEUR - 80G COULEURS PASTEL (toutes couleurs)</t>
  </si>
  <si>
    <t>A3 - COULEUR - 80G COULEURS VIVES (toutes couleurs)</t>
  </si>
  <si>
    <r>
      <t xml:space="preserve">Période : 1er avril 2024 - 31 mars 2026
</t>
    </r>
    <r>
      <rPr>
        <i/>
        <sz val="14"/>
        <color indexed="17"/>
        <rFont val="Arial"/>
        <family val="2"/>
      </rPr>
      <t>(PAPIER : Prix révisables au trimestre - À adresser le 15 du mois précédent )</t>
    </r>
  </si>
  <si>
    <t>K310133</t>
  </si>
  <si>
    <t>K314170</t>
  </si>
  <si>
    <t>Conquérant</t>
  </si>
  <si>
    <t>PEFC</t>
  </si>
  <si>
    <t>K311136</t>
  </si>
  <si>
    <t>CAHIER POLYPRO 17X22 96 PAGES 90GR PASTEL - 4 COULEURS</t>
  </si>
  <si>
    <t>CAHIER POLYPRO 17X22 96 PAGES 90GR 100% RECYCLE - 4 COULEURS</t>
  </si>
  <si>
    <t>K311140</t>
  </si>
  <si>
    <t>K314160</t>
  </si>
  <si>
    <r>
      <t>CAHIER POESIE 48P PP SEY/</t>
    </r>
    <r>
      <rPr>
        <strike/>
        <sz val="12"/>
        <color indexed="8"/>
        <rFont val="Calibri"/>
        <family val="2"/>
      </rPr>
      <t>U120</t>
    </r>
    <r>
      <rPr>
        <sz val="12"/>
        <color indexed="8"/>
        <rFont val="Calibri"/>
        <family val="2"/>
      </rPr>
      <t xml:space="preserve"> U90 </t>
    </r>
    <r>
      <rPr>
        <strike/>
        <sz val="12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>17X22</t>
    </r>
  </si>
  <si>
    <t>K314211</t>
  </si>
  <si>
    <t>K314230</t>
  </si>
  <si>
    <t>K314171</t>
  </si>
  <si>
    <t>K310128</t>
  </si>
  <si>
    <t>K314189</t>
  </si>
  <si>
    <t>CAHIER POLYPRO 24*32 96 PAGES 90GR NOIR</t>
  </si>
  <si>
    <t>K311145</t>
  </si>
  <si>
    <t>CAHIER POLYPRO 24*32 96 PAGES 90GR PASTEL - 4 COULEURS</t>
  </si>
  <si>
    <t>CAHIER POLYPRO 24*32 96 PAGES 90GR 100% RECYCLE - 4 COULEURS</t>
  </si>
  <si>
    <t>K311144</t>
  </si>
  <si>
    <t>K311149</t>
  </si>
  <si>
    <t>K311686</t>
  </si>
  <si>
    <r>
      <t>CAHIER DE DESSIN - UNI 120G -</t>
    </r>
    <r>
      <rPr>
        <strike/>
        <sz val="12"/>
        <rFont val="Calibri"/>
        <family val="2"/>
      </rPr>
      <t xml:space="preserve"> 48</t>
    </r>
    <r>
      <rPr>
        <sz val="12"/>
        <rFont val="Calibri"/>
        <family val="2"/>
      </rPr>
      <t xml:space="preserve"> 32 PAGES</t>
    </r>
  </si>
  <si>
    <t>Clairefontaine</t>
  </si>
  <si>
    <t>K214366</t>
  </si>
  <si>
    <t>K214380</t>
  </si>
  <si>
    <t>K214374</t>
  </si>
  <si>
    <t>K214379</t>
  </si>
  <si>
    <t>K214378</t>
  </si>
  <si>
    <t>K110295</t>
  </si>
  <si>
    <t>K110145</t>
  </si>
  <si>
    <t>BIC</t>
  </si>
  <si>
    <t>Q-CONNECT</t>
  </si>
  <si>
    <t>AUTRE</t>
  </si>
  <si>
    <t>PILOT</t>
  </si>
  <si>
    <t>K116135</t>
  </si>
  <si>
    <t>SHNEIDER</t>
  </si>
  <si>
    <t>K117373</t>
  </si>
  <si>
    <t>PAPER MATE</t>
  </si>
  <si>
    <t>K020481</t>
  </si>
  <si>
    <t>DONT 3 GRATUIT</t>
  </si>
  <si>
    <t>K120342</t>
  </si>
  <si>
    <t>91% RECYCLE</t>
  </si>
  <si>
    <t>K117630</t>
  </si>
  <si>
    <t>UE</t>
  </si>
  <si>
    <t>VELLEDA 1741 PACK DE 60</t>
  </si>
  <si>
    <t>K120488</t>
  </si>
  <si>
    <r>
      <t xml:space="preserve">CLASSPACK DE </t>
    </r>
    <r>
      <rPr>
        <strike/>
        <sz val="12"/>
        <color indexed="8"/>
        <rFont val="Calibri"/>
        <family val="2"/>
      </rPr>
      <t>50</t>
    </r>
    <r>
      <rPr>
        <sz val="12"/>
        <color indexed="8"/>
        <rFont val="Calibri"/>
        <family val="2"/>
      </rPr>
      <t xml:space="preserve"> 60 FEUTRES VELLEDA pointe ogive moyenne bleu</t>
    </r>
  </si>
  <si>
    <t>K117642</t>
  </si>
  <si>
    <t>SELLNER</t>
  </si>
  <si>
    <t>K110355</t>
  </si>
  <si>
    <t>LYRA</t>
  </si>
  <si>
    <t>ETUI DE 12</t>
  </si>
  <si>
    <t>K750069</t>
  </si>
  <si>
    <t>STABILO</t>
  </si>
  <si>
    <t>K116662</t>
  </si>
  <si>
    <t>NF</t>
  </si>
  <si>
    <t>K117022</t>
  </si>
  <si>
    <t>GIOTTO</t>
  </si>
  <si>
    <t>DONT 20 GRATUITS</t>
  </si>
  <si>
    <t>K120169</t>
  </si>
  <si>
    <t>PM 122 POINTE OGIVE</t>
  </si>
  <si>
    <t>MITSUBISHI</t>
  </si>
  <si>
    <t>OP</t>
  </si>
  <si>
    <t>3 RABATS ASSORTIS</t>
  </si>
  <si>
    <t>5 COULEURS - 5 REF A LA COULEUR</t>
  </si>
  <si>
    <t>COUTAL</t>
  </si>
  <si>
    <t>BOITE DE CLASSEMENT</t>
  </si>
  <si>
    <r>
      <t>Chemise élastique rabats 24,5x32,5cm dos</t>
    </r>
    <r>
      <rPr>
        <strike/>
        <sz val="12"/>
        <color indexed="8"/>
        <rFont val="Calibri"/>
        <family val="2"/>
      </rPr>
      <t xml:space="preserve"> 5</t>
    </r>
    <r>
      <rPr>
        <sz val="12"/>
        <color indexed="8"/>
        <rFont val="Calibri"/>
        <family val="2"/>
      </rPr>
      <t xml:space="preserve"> 4cm carte lustrée</t>
    </r>
  </si>
  <si>
    <t>K211272</t>
  </si>
  <si>
    <t>EXACOMPTA</t>
  </si>
  <si>
    <t>FSC</t>
  </si>
  <si>
    <t>K202703</t>
  </si>
  <si>
    <t>Non disponible</t>
  </si>
  <si>
    <t>PLASTIQUE/POLYPRO</t>
  </si>
  <si>
    <t>K208646</t>
  </si>
  <si>
    <t>100% RECYCLE</t>
  </si>
  <si>
    <t>K208668</t>
  </si>
  <si>
    <t>K208679</t>
  </si>
  <si>
    <t>VENDU A L'UNITE</t>
  </si>
  <si>
    <t>K040610</t>
  </si>
  <si>
    <t>K207231</t>
  </si>
  <si>
    <t>K530109</t>
  </si>
  <si>
    <t>K530111</t>
  </si>
  <si>
    <t>IBICO</t>
  </si>
  <si>
    <t>GBC</t>
  </si>
  <si>
    <t>K530121</t>
  </si>
  <si>
    <t>K530154</t>
  </si>
  <si>
    <t>K530108</t>
  </si>
  <si>
    <t>K530110</t>
  </si>
  <si>
    <t>K530312</t>
  </si>
  <si>
    <t>K530313</t>
  </si>
  <si>
    <t>K210201</t>
  </si>
  <si>
    <t>K210218</t>
  </si>
  <si>
    <t>K210202</t>
  </si>
  <si>
    <t>K210206</t>
  </si>
  <si>
    <t>INTERFOLIA</t>
  </si>
  <si>
    <t>K210725</t>
  </si>
  <si>
    <t>WONDAY</t>
  </si>
  <si>
    <t>K210234</t>
  </si>
  <si>
    <t>OXFORD</t>
  </si>
  <si>
    <r>
      <t xml:space="preserve">PROTEGE DOCUMENT - </t>
    </r>
    <r>
      <rPr>
        <strike/>
        <sz val="12"/>
        <rFont val="Calibri"/>
        <family val="2"/>
      </rPr>
      <t>30 VUES</t>
    </r>
    <r>
      <rPr>
        <sz val="12"/>
        <rFont val="Calibri"/>
        <family val="2"/>
      </rPr>
      <t xml:space="preserve"> 20 VUES</t>
    </r>
  </si>
  <si>
    <t>K013100</t>
  </si>
  <si>
    <t>K213213</t>
  </si>
  <si>
    <t>K213214</t>
  </si>
  <si>
    <t>PROTÈGE-DOCUMENTS PERSONNALISABLE 100  VUES</t>
  </si>
  <si>
    <t>K219322</t>
  </si>
  <si>
    <t>K312271</t>
  </si>
  <si>
    <t>HAMELIN</t>
  </si>
  <si>
    <t>K312222</t>
  </si>
  <si>
    <t>PAQUET DE 100</t>
  </si>
  <si>
    <t>K313161</t>
  </si>
  <si>
    <t>18*25</t>
  </si>
  <si>
    <t>K215708</t>
  </si>
  <si>
    <t>MAPED</t>
  </si>
  <si>
    <t>1 FEUTRE ET 1 BROSSE</t>
  </si>
  <si>
    <t>K517581</t>
  </si>
  <si>
    <t>K517582</t>
  </si>
  <si>
    <t>RBN</t>
  </si>
  <si>
    <t>TISSU MICRO FIBRE LAVABLE A L'EAU</t>
  </si>
  <si>
    <t>K520228</t>
  </si>
  <si>
    <t>FAPI</t>
  </si>
  <si>
    <t>100% RECYCLABLE</t>
  </si>
  <si>
    <t>K215483</t>
  </si>
  <si>
    <t>Mini et bague</t>
  </si>
  <si>
    <t>FDC</t>
  </si>
  <si>
    <t>NORME EN 71-7</t>
  </si>
  <si>
    <t>MDD</t>
  </si>
  <si>
    <t>5*8M</t>
  </si>
  <si>
    <t>K107535</t>
  </si>
  <si>
    <t>PRITT</t>
  </si>
  <si>
    <t>VENDU EN LOT DE 2</t>
  </si>
  <si>
    <t>GEOREGLE</t>
  </si>
  <si>
    <t>ABCJ</t>
  </si>
  <si>
    <t>K231125</t>
  </si>
  <si>
    <t>QUO VADIS</t>
  </si>
  <si>
    <t>K530311</t>
  </si>
  <si>
    <t>Q CONNECT</t>
  </si>
  <si>
    <t>9FB81</t>
  </si>
  <si>
    <t>K663350</t>
  </si>
  <si>
    <t>BLS</t>
  </si>
  <si>
    <t>ENVIRON -32 DECIBEL</t>
  </si>
  <si>
    <t>K750336</t>
  </si>
  <si>
    <t>CLEOPATRE</t>
  </si>
  <si>
    <t>K750743</t>
  </si>
  <si>
    <t>PEBEO</t>
  </si>
  <si>
    <t>1 PINCEAU INCLUS</t>
  </si>
  <si>
    <t>K751839</t>
  </si>
  <si>
    <t>CULTURE CLUB</t>
  </si>
  <si>
    <t>K520245</t>
  </si>
  <si>
    <t>NON DISPO</t>
  </si>
  <si>
    <t>K123126</t>
  </si>
  <si>
    <t>114 PASTILLES</t>
  </si>
  <si>
    <t>APLI</t>
  </si>
  <si>
    <t>K751681</t>
  </si>
  <si>
    <t>K751282</t>
  </si>
  <si>
    <t>7200 GOMMETTES SOIT 0,00026 Euros l'unité -RECHARGES POSSIBLE</t>
  </si>
  <si>
    <t>K751519</t>
  </si>
  <si>
    <t>2300 GOMMETTES - 1 ROULEAU</t>
  </si>
  <si>
    <t>K750043</t>
  </si>
  <si>
    <t>JOVI</t>
  </si>
  <si>
    <t>PAIN DE 350 G</t>
  </si>
  <si>
    <t>K751392</t>
  </si>
  <si>
    <t xml:space="preserve">SODERTEX </t>
  </si>
  <si>
    <t>K051074</t>
  </si>
  <si>
    <t>LOT DE 12 DONT 2 OFFERTS</t>
  </si>
  <si>
    <t>K123181</t>
  </si>
  <si>
    <t>BOITE DE 2 ROULEAUX</t>
  </si>
  <si>
    <t>K214206</t>
  </si>
  <si>
    <t>0,60*10M - 60 MICRONS</t>
  </si>
  <si>
    <t>K214136</t>
  </si>
  <si>
    <t>FILMOLUX</t>
  </si>
  <si>
    <t>K602407</t>
  </si>
  <si>
    <t>CLAIREFONTAINE</t>
  </si>
  <si>
    <t>K602120</t>
  </si>
  <si>
    <t>1*20</t>
  </si>
  <si>
    <t>K602443</t>
  </si>
  <si>
    <t>K752614</t>
  </si>
  <si>
    <t>CANSON</t>
  </si>
  <si>
    <t>?</t>
  </si>
  <si>
    <t>K403311</t>
  </si>
  <si>
    <t>K403321</t>
  </si>
  <si>
    <t>K403312</t>
  </si>
  <si>
    <t>K403322</t>
  </si>
  <si>
    <t>K403323</t>
  </si>
  <si>
    <t>K403365</t>
  </si>
  <si>
    <t>25 FEUILLES</t>
  </si>
  <si>
    <t>K403336</t>
  </si>
  <si>
    <t>125 FEUILLES</t>
  </si>
  <si>
    <t>250 FEUILLES</t>
  </si>
  <si>
    <t>K403303</t>
  </si>
  <si>
    <t>K602222</t>
  </si>
  <si>
    <t>1 ROULEAU DE 10 FEUILLES</t>
  </si>
  <si>
    <t>Eco ou vert</t>
  </si>
  <si>
    <t>ANGE BLEU</t>
  </si>
  <si>
    <t>K310181</t>
  </si>
  <si>
    <t>K314205</t>
  </si>
  <si>
    <t>K314233</t>
  </si>
  <si>
    <t>CORNIVA</t>
  </si>
  <si>
    <t>K110142</t>
  </si>
  <si>
    <t>K112315</t>
  </si>
  <si>
    <t>K110251</t>
  </si>
  <si>
    <t>VENDU EN LOT DE 10</t>
  </si>
  <si>
    <t>K123115</t>
  </si>
  <si>
    <t>K123051</t>
  </si>
  <si>
    <t>Cléopatre</t>
  </si>
  <si>
    <t>VENDU AU LOT DE 24</t>
  </si>
  <si>
    <t>VENDU AU LOT DE 12</t>
  </si>
  <si>
    <t>K123315</t>
  </si>
  <si>
    <t>K107558</t>
  </si>
  <si>
    <t>K109646</t>
  </si>
  <si>
    <t>K602398</t>
  </si>
  <si>
    <t>K750884</t>
  </si>
  <si>
    <t>K752611</t>
  </si>
  <si>
    <t>PAPETERIES D'ARVOR</t>
  </si>
  <si>
    <t>ZA AIRLANDE - RUE DIDER DAURAT 35136 ST JACQUES DE LA LANDE</t>
  </si>
  <si>
    <t>contact@papeteries-d-arvor.fr</t>
  </si>
  <si>
    <t>Adresse du site : www.papeteries-d-arvor.fr</t>
  </si>
  <si>
    <t>48 à 72 heures</t>
  </si>
  <si>
    <t>30 jours</t>
  </si>
  <si>
    <t>Franco de port à partir de 50 euros TTC</t>
  </si>
  <si>
    <t>30 euros TTC</t>
  </si>
  <si>
    <t>Gratuit après acceptation écrite</t>
  </si>
  <si>
    <t>NOM :  PAPETERIES D'ARVOR/ LIBRAIRIE NICOLAS</t>
  </si>
  <si>
    <t>Plus ou moins 8 jours</t>
  </si>
  <si>
    <t>Plus ou moins 8 jours sur RDV</t>
  </si>
  <si>
    <t>07/05/2024</t>
  </si>
  <si>
    <t>03/06/2024</t>
  </si>
  <si>
    <t>05/06/2024</t>
  </si>
  <si>
    <t>14/06/2024</t>
  </si>
  <si>
    <t>18/06/2024</t>
  </si>
  <si>
    <t>05/07/2024</t>
  </si>
  <si>
    <t>Pour les rendez-vous, il est important de laisser un numéro de portable</t>
  </si>
  <si>
    <t>DOUBLE A</t>
  </si>
  <si>
    <t>ART WORK</t>
  </si>
  <si>
    <t>NEUTRE</t>
  </si>
  <si>
    <t>EPD</t>
  </si>
  <si>
    <t>270AK</t>
  </si>
  <si>
    <t>280SO</t>
  </si>
  <si>
    <t>285SO</t>
  </si>
  <si>
    <t>180PFE</t>
  </si>
  <si>
    <t>180EPD</t>
  </si>
  <si>
    <t>K402240</t>
  </si>
  <si>
    <t>K404261</t>
  </si>
  <si>
    <t>K402250</t>
  </si>
  <si>
    <t>PASTEL</t>
  </si>
  <si>
    <t>INTENSES</t>
  </si>
  <si>
    <t>190EPD</t>
  </si>
  <si>
    <t>K404250</t>
  </si>
  <si>
    <t>5*500</t>
  </si>
  <si>
    <t>5*250</t>
  </si>
  <si>
    <t>VIVES 160 grs</t>
  </si>
  <si>
    <t>A4 PASTEL</t>
  </si>
  <si>
    <t>A3 VIVES</t>
  </si>
  <si>
    <t>AA</t>
  </si>
  <si>
    <t>FSC/ANGE BLEU/ECO LABEL</t>
  </si>
  <si>
    <t>K119272</t>
  </si>
  <si>
    <t>K202201</t>
  </si>
  <si>
    <t>k215706</t>
  </si>
  <si>
    <t>ARDOISE DOUBLE FACE - UNIE/SEYES - préciser format (18,5*27,5cm)</t>
  </si>
  <si>
    <t>Eco ou vert - PEFC</t>
  </si>
  <si>
    <t>Eco ou vert - PEFC - EU ECOLABEL</t>
  </si>
  <si>
    <t>Eco ou vert - FSC</t>
  </si>
  <si>
    <t/>
  </si>
  <si>
    <t>Eco ou vert - EU ECOLABEL</t>
  </si>
  <si>
    <t>Eco ou vert - NF ENVIRONNEMENT</t>
  </si>
  <si>
    <t>Eco ou vert - EMAS</t>
  </si>
  <si>
    <t>VENDU AU PAQUET DE 10</t>
  </si>
  <si>
    <t>VENDU PAR 6</t>
  </si>
  <si>
    <t>PRIX FERMES FIN JUIN 2024</t>
  </si>
  <si>
    <t>480MO</t>
  </si>
  <si>
    <t>MULTIOFFICE</t>
  </si>
  <si>
    <t>PAQUET DE 250 F</t>
  </si>
  <si>
    <t>Eco ou vert - FSC - IMPRIM VERT</t>
  </si>
  <si>
    <t>Prix TTC GAEL 29/22</t>
  </si>
  <si>
    <t>PRIX TTC GAEL 29/22</t>
  </si>
  <si>
    <r>
      <rPr>
        <b/>
        <i/>
        <sz val="12"/>
        <rFont val="Arial"/>
        <family val="2"/>
      </rPr>
      <t>Tarifs : Conditions, Remises accordées :</t>
    </r>
    <r>
      <rPr>
        <b/>
        <sz val="12"/>
        <rFont val="Arial"/>
        <family val="2"/>
      </rPr>
      <t xml:space="preserve">
Tarifs fixes : </t>
    </r>
    <r>
      <rPr>
        <sz val="12"/>
        <rFont val="Arial"/>
        <family val="2"/>
      </rPr>
      <t xml:space="preserve">Mercuriale des essentiels jointe en onglet ci-après. 
</t>
    </r>
    <r>
      <rPr>
        <b/>
        <sz val="12"/>
        <rFont val="Arial"/>
        <family val="2"/>
      </rPr>
      <t>Remise</t>
    </r>
    <r>
      <rPr>
        <sz val="12"/>
        <rFont val="Arial"/>
        <family val="2"/>
      </rPr>
      <t xml:space="preserve"> effectuée dans le cas de commande de produits "hors mercuriale" :   </t>
    </r>
    <r>
      <rPr>
        <b/>
        <sz val="18"/>
        <rFont val="Arial"/>
        <family val="2"/>
      </rPr>
      <t>18 %</t>
    </r>
  </si>
  <si>
    <t>FOURNITURES SCOLAIRES / LOISIRS CREATIFS
EQUIPEMENT PETITE ENFANCE - PAPETERIE</t>
  </si>
  <si>
    <t xml:space="preserve">Patricia Guillot - Assistante/Commerciale
Chloé Dubois - Comptable
Mika Bleu - Directeur Commercial  
Jean Pierre Renou - Dirigeant </t>
  </si>
  <si>
    <t xml:space="preserve">02 30 30 06 30 </t>
  </si>
  <si>
    <t>https://www.papeteries-d-arvor.fr/catalogue-1/livres.html</t>
  </si>
  <si>
    <r>
      <t xml:space="preserve">Période : 1er avril 2024 - 31 mars 2026 </t>
    </r>
    <r>
      <rPr>
        <i/>
        <sz val="14"/>
        <color indexed="17"/>
        <rFont val="Arial"/>
        <family val="2"/>
      </rPr>
      <t>(Prix révisables au 01/04/25 transmis avant le 10/03/25)</t>
    </r>
  </si>
  <si>
    <t xml:space="preserve">DESIGNATION </t>
  </si>
  <si>
    <r>
      <t xml:space="preserve">GROS MODULES  - </t>
    </r>
    <r>
      <rPr>
        <sz val="12"/>
        <rFont val="Calibri"/>
        <family val="2"/>
      </rPr>
      <t>ETUI DE 12</t>
    </r>
  </si>
  <si>
    <r>
      <t xml:space="preserve">CLASSEUR CAHIER polypropylène A4 </t>
    </r>
    <r>
      <rPr>
        <sz val="12"/>
        <color indexed="8"/>
        <rFont val="Calibri"/>
        <family val="2"/>
      </rPr>
      <t xml:space="preserve"> 20mm rouge</t>
    </r>
  </si>
  <si>
    <r>
      <t xml:space="preserve">CLASSEUR PLATIQUE A4 30mm - </t>
    </r>
    <r>
      <rPr>
        <sz val="12"/>
        <color indexed="8"/>
        <rFont val="Calibri"/>
        <family val="2"/>
      </rPr>
      <t xml:space="preserve"> ASSORTIS</t>
    </r>
  </si>
  <si>
    <t>POCHETTES PERFORÉES FOURRE-TOUT À ZIP 14/100EME A4 PAQUET DE 10</t>
  </si>
  <si>
    <r>
      <t>CRAYON GRAPHITE GROOVE SLIM HB</t>
    </r>
    <r>
      <rPr>
        <strike/>
        <sz val="12"/>
        <rFont val="Calibri"/>
        <family val="2"/>
      </rPr>
      <t xml:space="preserve"> X12</t>
    </r>
    <r>
      <rPr>
        <sz val="12"/>
        <rFont val="Calibri"/>
        <family val="2"/>
      </rPr>
      <t xml:space="preserve"> ERGONOMIQUE</t>
    </r>
  </si>
  <si>
    <r>
      <t xml:space="preserve">CLASSEURS PP 32X25 D20 COLORIS ASSORTIS </t>
    </r>
    <r>
      <rPr>
        <sz val="12"/>
        <color indexed="8"/>
        <rFont val="Calibri"/>
        <family val="2"/>
      </rPr>
      <t xml:space="preserve"> A L'UNITE</t>
    </r>
  </si>
  <si>
    <r>
      <t xml:space="preserve">COLLE - BATON - MDD - </t>
    </r>
    <r>
      <rPr>
        <strike/>
        <sz val="12"/>
        <rFont val="Calibri"/>
        <family val="2"/>
      </rPr>
      <t>35G</t>
    </r>
    <r>
      <rPr>
        <sz val="12"/>
        <rFont val="Calibri"/>
        <family val="2"/>
      </rPr>
      <t xml:space="preserve"> 36 G env</t>
    </r>
  </si>
  <si>
    <r>
      <t>POCHETTES PERFOREES</t>
    </r>
    <r>
      <rPr>
        <sz val="12"/>
        <rFont val="Calibri"/>
        <family val="2"/>
      </rPr>
      <t xml:space="preserve"> 4/100è TRANSPARENTE ASPECT LISSE X50</t>
    </r>
  </si>
  <si>
    <r>
      <t xml:space="preserve">POCHETTES FOURRE-TOUT </t>
    </r>
    <r>
      <rPr>
        <sz val="12"/>
        <rFont val="Calibri"/>
        <family val="2"/>
      </rPr>
      <t xml:space="preserve"> 25*19 PVC LISSE A L'UNITE</t>
    </r>
  </si>
  <si>
    <r>
      <t xml:space="preserve">FEUILLES MOBILES A4 </t>
    </r>
    <r>
      <rPr>
        <sz val="12"/>
        <color indexed="8"/>
        <rFont val="Calibri"/>
        <family val="2"/>
      </rPr>
      <t>PERFOREES 5X5 90G BLANC 100P</t>
    </r>
  </si>
  <si>
    <r>
      <t>CORRECTEUR A BANDE -</t>
    </r>
    <r>
      <rPr>
        <sz val="12"/>
        <rFont val="Calibri"/>
        <family val="2"/>
      </rPr>
      <t xml:space="preserve"> (5*8M)</t>
    </r>
  </si>
  <si>
    <r>
      <t xml:space="preserve">CORRECT MINI MOUSE </t>
    </r>
    <r>
      <rPr>
        <sz val="12"/>
        <color indexed="8"/>
        <rFont val="Calibri"/>
        <family val="2"/>
      </rPr>
      <t xml:space="preserve"> (4,2*7M)</t>
    </r>
  </si>
  <si>
    <t xml:space="preserve">RUBAN CORRECTEUR BLANC COMPACT </t>
  </si>
  <si>
    <r>
      <t xml:space="preserve">Les </t>
    </r>
    <r>
      <rPr>
        <sz val="12"/>
        <rFont val="Calibri"/>
        <family val="2"/>
      </rPr>
      <t>6</t>
    </r>
  </si>
  <si>
    <r>
      <t>le pack/</t>
    </r>
    <r>
      <rPr>
        <strike/>
        <sz val="12"/>
        <rFont val="Calibri"/>
        <family val="2"/>
      </rPr>
      <t>50</t>
    </r>
    <r>
      <rPr>
        <sz val="12"/>
        <rFont val="Calibri"/>
        <family val="2"/>
      </rPr>
      <t xml:space="preserve"> 60</t>
    </r>
  </si>
  <si>
    <r>
      <rPr>
        <strike/>
        <sz val="12"/>
        <rFont val="Calibri"/>
        <family val="2"/>
      </rPr>
      <t>le po</t>
    </r>
    <r>
      <rPr>
        <sz val="12"/>
        <rFont val="Calibri"/>
        <family val="2"/>
      </rPr>
      <t>t/12</t>
    </r>
  </si>
  <si>
    <r>
      <t xml:space="preserve">Période : 1er avril 2024 - 31 mars 2026 </t>
    </r>
    <r>
      <rPr>
        <i/>
        <sz val="18"/>
        <color indexed="17"/>
        <rFont val="Calibri"/>
        <family val="2"/>
      </rPr>
      <t>(Prix révisables au 01/04/25)</t>
    </r>
  </si>
  <si>
    <t>LOISIRS CREATIFS</t>
  </si>
  <si>
    <t>FOURNITURES SCOLAIRES</t>
  </si>
  <si>
    <t xml:space="preserve">PAPIER </t>
  </si>
  <si>
    <t xml:space="preserve">AIMANTS ADHESIFS PRECECOUPES </t>
  </si>
  <si>
    <t xml:space="preserve">PATE ADHESIVE - EN PASTILLES </t>
  </si>
  <si>
    <t>Pochette 40 feuilles gommettes - Etoiles et clochettes -</t>
  </si>
  <si>
    <t>ROULEAU PLASTIQUE ADHÉSIF REPOSITIONNABLE PP0,60*10M - 60 MICRONS</t>
  </si>
  <si>
    <t>PAPIER AFFICHE - COULEURS ASSORTIES - 60x80cm 10 FEUILLES</t>
  </si>
  <si>
    <t>PAPIER DESSIN - Format 24x32cm 160g 250 FEUILLES</t>
  </si>
  <si>
    <t>BOITE DE 2 RLX</t>
  </si>
  <si>
    <t>LE PAIN DE 350G</t>
  </si>
  <si>
    <r>
      <t xml:space="preserve">PASTILLES ADHESIVES BLANCHES </t>
    </r>
    <r>
      <rPr>
        <strike/>
        <sz val="12"/>
        <color indexed="8"/>
        <rFont val="Calibri"/>
        <family val="2"/>
      </rPr>
      <t>X96</t>
    </r>
    <r>
      <rPr>
        <sz val="12"/>
        <color indexed="8"/>
        <rFont val="Calibri"/>
        <family val="2"/>
      </rPr>
      <t xml:space="preserve"> BLANCHES</t>
    </r>
  </si>
  <si>
    <r>
      <t xml:space="preserve">Pâte à jouer maxi </t>
    </r>
    <r>
      <rPr>
        <sz val="12"/>
        <color indexed="8"/>
        <rFont val="Calibri"/>
        <family val="2"/>
      </rPr>
      <t>blanc PAIN DE 350G</t>
    </r>
  </si>
  <si>
    <t>PAPIER DESSIN- Format 21x29,7cm 120g 250 FEUILLES</t>
  </si>
  <si>
    <t>PAPIER DESSIN - Format 21x29,7cm 160g 250 FEUILLES</t>
  </si>
  <si>
    <t>PAPIER DESSIN - Format 24x32cm 120g 250 FEUILLES</t>
  </si>
  <si>
    <t>PAPIER DESSIN - Format 24x32cm 200g 250 FEUILLES</t>
  </si>
  <si>
    <t>PAPIER DESSIN - Format 29,7x42cm 160g 250 FEUILLES</t>
  </si>
  <si>
    <t>PAPIER DESSIN - Format 50x65cm 160g 25 FEUILLES</t>
  </si>
  <si>
    <t>PAPIER DESSIN- Format 50x65cm 200g - 125 FEUILLES</t>
  </si>
  <si>
    <t>PAPIER DESSIN COULEUR 220 GR - 25X35 CM 250 FEUILLES</t>
  </si>
  <si>
    <t>PAPIER DESSIN COULEURS ASSORTIES - 160g - 25X32cm - 250 FEUILLES</t>
  </si>
  <si>
    <r>
      <t>FEUILLE DESSIN COULEUR LISSE 240g 50 x 65 cm - COULEURS ASSORTIES 20 FEUILLES</t>
    </r>
    <r>
      <rPr>
        <strike/>
        <sz val="12"/>
        <color indexed="8"/>
        <rFont val="Calibri"/>
        <family val="2"/>
      </rPr>
      <t xml:space="preserve"> </t>
    </r>
  </si>
  <si>
    <r>
      <t xml:space="preserve">GOMMETTES AUTOCOLLANTES COULEURS ASSORTIES - </t>
    </r>
    <r>
      <rPr>
        <sz val="12"/>
        <color indexed="8"/>
        <rFont val="Calibri"/>
        <family val="2"/>
      </rPr>
      <t xml:space="preserve"> (7200)</t>
    </r>
  </si>
  <si>
    <r>
      <t xml:space="preserve">GOMMETTES AUTOCOLLANTES ETOILES - EN ROULEAU - </t>
    </r>
    <r>
      <rPr>
        <sz val="12"/>
        <color indexed="8"/>
        <rFont val="Calibri"/>
        <family val="2"/>
      </rPr>
      <t xml:space="preserve"> (2300)</t>
    </r>
  </si>
</sst>
</file>

<file path=xl/styles.xml><?xml version="1.0" encoding="utf-8"?>
<styleSheet xmlns="http://schemas.openxmlformats.org/spreadsheetml/2006/main">
  <numFmts count="4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0000"/>
    <numFmt numFmtId="175" formatCode="_-* #,##0.00\ [$€-1]_-;\-* #,##0.00\ [$€-1]_-;_-* &quot;-&quot;??\ [$€-1]_-;_-@_-"/>
    <numFmt numFmtId="176" formatCode="_-* #,##0.00\ [$€-40C]_-;\-* #,##0.00\ [$€-40C]_-;_-* &quot;-&quot;??\ [$€-40C]_-;_-@_-"/>
    <numFmt numFmtId="177" formatCode="_-* #,##0.00\ [$€]_-;\-* #,##0.00\ [$€]_-;_-* &quot;-&quot;??\ [$€]_-;_-@_-"/>
    <numFmt numFmtId="178" formatCode="_([$€]* #,##0.00_);_([$€]* \(#,##0.00\);_([$€]* &quot;-&quot;??_);_(@_)"/>
    <numFmt numFmtId="179" formatCode="_([$€]* #,##0.00_);_([$€]* \(#,##0.00\);_([$€]* \-??_);_(@_)"/>
    <numFmt numFmtId="180" formatCode="_-* #,##0.00\ [$€]_-;\-* #,##0.00\ [$€]_-;_-* \-??\ [$€]_-;_-@_-"/>
    <numFmt numFmtId="181" formatCode="_-* #,##0.00&quot; €&quot;_-;\-* #,##0.00&quot; €&quot;_-;_-* \-??&quot; €&quot;_-;_-@_-"/>
    <numFmt numFmtId="182" formatCode="_-* #,##0.000\ [$€-40C]_-;\-* #,##0.000\ [$€-40C]_-;_-* &quot;-&quot;??\ [$€-40C]_-;_-@_-"/>
    <numFmt numFmtId="183" formatCode="#,##0.00\ &quot;€&quot;"/>
    <numFmt numFmtId="184" formatCode="_-&quot;€&quot;\ * #,##0.00_-;\-&quot;€&quot;\ * #,##0.00_-;_-&quot;€&quot;\ * &quot;-&quot;??_-;_-@_-"/>
    <numFmt numFmtId="185" formatCode="_-* #,##0.000\ [$€-1]_-;\-* #,##0.000\ [$€-1]_-;_-* &quot;-&quot;??\ [$€-1]_-;_-@_-"/>
    <numFmt numFmtId="186" formatCode="0.000"/>
    <numFmt numFmtId="187" formatCode="#,##0.000\ &quot;€&quot;"/>
    <numFmt numFmtId="188" formatCode="0#&quot; &quot;##&quot; &quot;##&quot; &quot;##&quot; &quot;##"/>
    <numFmt numFmtId="189" formatCode="[$-40C]mmmm\-yy;@"/>
    <numFmt numFmtId="190" formatCode="#,##0.00\ [$€-40C];[Red]\-#,##0.00\ [$€-40C]"/>
    <numFmt numFmtId="191" formatCode="[$-40C]dddd\ d\ mmmm\ yyyy"/>
    <numFmt numFmtId="192" formatCode="0.0000000000"/>
    <numFmt numFmtId="193" formatCode="0.0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"/>
    <numFmt numFmtId="201" formatCode="_-* #,##0.000\ [$€-40C]_-;\-* #,##0.000\ [$€-40C]_-;_-* &quot;-&quot;???\ [$€-40C]_-;_-@_-"/>
  </numFmts>
  <fonts count="161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Geneva"/>
      <family val="2"/>
    </font>
    <font>
      <i/>
      <sz val="14"/>
      <color indexed="1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b/>
      <i/>
      <sz val="18"/>
      <color indexed="18"/>
      <name val="Arial"/>
      <family val="2"/>
    </font>
    <font>
      <b/>
      <sz val="36"/>
      <color indexed="12"/>
      <name val="Arial"/>
      <family val="2"/>
    </font>
    <font>
      <b/>
      <i/>
      <sz val="16"/>
      <color indexed="12"/>
      <name val="Arial"/>
      <family val="2"/>
    </font>
    <font>
      <sz val="18"/>
      <name val="Arial"/>
      <family val="2"/>
    </font>
    <font>
      <b/>
      <sz val="26"/>
      <color indexed="12"/>
      <name val="Arial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60"/>
      <name val="Arial"/>
      <family val="2"/>
    </font>
    <font>
      <sz val="10"/>
      <color indexed="25"/>
      <name val="Arial"/>
      <family val="2"/>
    </font>
    <font>
      <sz val="10"/>
      <color indexed="6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Calibri"/>
      <family val="2"/>
    </font>
    <font>
      <i/>
      <sz val="18"/>
      <color indexed="17"/>
      <name val="Calibri"/>
      <family val="2"/>
    </font>
    <font>
      <b/>
      <sz val="20"/>
      <color indexed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Calibri"/>
      <family val="2"/>
    </font>
    <font>
      <strike/>
      <sz val="12"/>
      <name val="Calibri"/>
      <family val="2"/>
    </font>
    <font>
      <b/>
      <sz val="10"/>
      <name val="Arial Narrow"/>
      <family val="2"/>
    </font>
    <font>
      <b/>
      <sz val="18"/>
      <name val="Arial"/>
      <family val="2"/>
    </font>
    <font>
      <u val="single"/>
      <sz val="14"/>
      <color indexed="12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1"/>
      <color indexed="14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Arial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4"/>
      <color indexed="10"/>
      <name val="Arial"/>
      <family val="2"/>
    </font>
    <font>
      <b/>
      <sz val="12"/>
      <name val="Calibri"/>
      <family val="2"/>
    </font>
    <font>
      <b/>
      <sz val="12"/>
      <color indexed="18"/>
      <name val="Calibri"/>
      <family val="2"/>
    </font>
    <font>
      <b/>
      <i/>
      <sz val="12"/>
      <name val="Calibri"/>
      <family val="2"/>
    </font>
    <font>
      <b/>
      <i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4"/>
      <color indexed="12"/>
      <name val="Arial"/>
      <family val="2"/>
    </font>
    <font>
      <b/>
      <i/>
      <sz val="12"/>
      <color indexed="10"/>
      <name val="Arial"/>
      <family val="2"/>
    </font>
    <font>
      <i/>
      <sz val="16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i/>
      <sz val="18"/>
      <color indexed="10"/>
      <name val="Arial"/>
      <family val="2"/>
    </font>
    <font>
      <b/>
      <sz val="14"/>
      <color indexed="17"/>
      <name val="Arial"/>
      <family val="2"/>
    </font>
    <font>
      <i/>
      <sz val="16"/>
      <color indexed="10"/>
      <name val="Arial"/>
      <family val="2"/>
    </font>
    <font>
      <b/>
      <sz val="22"/>
      <color indexed="12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i/>
      <sz val="12"/>
      <color indexed="10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b/>
      <sz val="8"/>
      <color indexed="8"/>
      <name val="Arial"/>
      <family val="2"/>
    </font>
    <font>
      <b/>
      <sz val="18"/>
      <color indexed="17"/>
      <name val="Calibri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Arial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color rgb="FF0061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14"/>
      <color rgb="FFFF0000"/>
      <name val="Arial"/>
      <family val="2"/>
    </font>
    <font>
      <sz val="12"/>
      <color theme="1"/>
      <name val="Calibri"/>
      <family val="2"/>
    </font>
    <font>
      <b/>
      <i/>
      <sz val="12"/>
      <color rgb="FFFF0000"/>
      <name val="Calibri"/>
      <family val="2"/>
    </font>
    <font>
      <b/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i/>
      <sz val="12"/>
      <color rgb="FFFF0000"/>
      <name val="Arial"/>
      <family val="2"/>
    </font>
    <font>
      <i/>
      <sz val="16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i/>
      <sz val="12"/>
      <color rgb="FFC0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8"/>
      <color rgb="FFFF0000"/>
      <name val="Arial"/>
      <family val="2"/>
    </font>
    <font>
      <sz val="10"/>
      <color theme="1"/>
      <name val="Arial"/>
      <family val="2"/>
    </font>
    <font>
      <b/>
      <sz val="14"/>
      <color rgb="FF008000"/>
      <name val="Arial"/>
      <family val="2"/>
    </font>
    <font>
      <i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8"/>
      <color rgb="FF008000"/>
      <name val="Calibri"/>
      <family val="2"/>
    </font>
    <font>
      <b/>
      <sz val="18"/>
      <color theme="1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1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107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107" fillId="4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107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107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07" fillId="10" borderId="0" applyNumberFormat="0" applyBorder="0" applyAlignment="0" applyProtection="0"/>
    <xf numFmtId="0" fontId="0" fillId="12" borderId="0" applyNumberFormat="0" applyBorder="0" applyAlignment="0" applyProtection="0"/>
    <xf numFmtId="0" fontId="12" fillId="7" borderId="0" applyNumberFormat="0" applyBorder="0" applyAlignment="0" applyProtection="0"/>
    <xf numFmtId="0" fontId="107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1" borderId="0" applyNumberFormat="0" applyBorder="0" applyAlignment="0" applyProtection="0"/>
    <xf numFmtId="0" fontId="10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5" borderId="0" applyNumberFormat="0" applyBorder="0" applyAlignment="0" applyProtection="0"/>
    <xf numFmtId="0" fontId="107" fillId="14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07" fillId="15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107" fillId="17" borderId="0" applyNumberFormat="0" applyBorder="0" applyAlignment="0" applyProtection="0"/>
    <xf numFmtId="0" fontId="0" fillId="19" borderId="0" applyNumberFormat="0" applyBorder="0" applyAlignment="0" applyProtection="0"/>
    <xf numFmtId="0" fontId="12" fillId="11" borderId="0" applyNumberFormat="0" applyBorder="0" applyAlignment="0" applyProtection="0"/>
    <xf numFmtId="0" fontId="107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7" borderId="0" applyNumberFormat="0" applyBorder="0" applyAlignment="0" applyProtection="0"/>
    <xf numFmtId="0" fontId="107" fillId="20" borderId="0" applyNumberFormat="0" applyBorder="0" applyAlignment="0" applyProtection="0"/>
    <xf numFmtId="0" fontId="108" fillId="21" borderId="0" applyNumberFormat="0" applyBorder="0" applyAlignment="0" applyProtection="0"/>
    <xf numFmtId="0" fontId="13" fillId="11" borderId="0" applyNumberFormat="0" applyBorder="0" applyAlignment="0" applyProtection="0"/>
    <xf numFmtId="0" fontId="109" fillId="21" borderId="0" applyNumberFormat="0" applyBorder="0" applyAlignment="0" applyProtection="0"/>
    <xf numFmtId="0" fontId="108" fillId="22" borderId="0" applyNumberFormat="0" applyBorder="0" applyAlignment="0" applyProtection="0"/>
    <xf numFmtId="0" fontId="13" fillId="23" borderId="0" applyNumberFormat="0" applyBorder="0" applyAlignment="0" applyProtection="0"/>
    <xf numFmtId="0" fontId="109" fillId="22" borderId="0" applyNumberFormat="0" applyBorder="0" applyAlignment="0" applyProtection="0"/>
    <xf numFmtId="0" fontId="108" fillId="24" borderId="0" applyNumberFormat="0" applyBorder="0" applyAlignment="0" applyProtection="0"/>
    <xf numFmtId="0" fontId="13" fillId="25" borderId="0" applyNumberFormat="0" applyBorder="0" applyAlignment="0" applyProtection="0"/>
    <xf numFmtId="0" fontId="109" fillId="24" borderId="0" applyNumberFormat="0" applyBorder="0" applyAlignment="0" applyProtection="0"/>
    <xf numFmtId="0" fontId="108" fillId="26" borderId="0" applyNumberFormat="0" applyBorder="0" applyAlignment="0" applyProtection="0"/>
    <xf numFmtId="0" fontId="13" fillId="18" borderId="0" applyNumberFormat="0" applyBorder="0" applyAlignment="0" applyProtection="0"/>
    <xf numFmtId="0" fontId="109" fillId="26" borderId="0" applyNumberFormat="0" applyBorder="0" applyAlignment="0" applyProtection="0"/>
    <xf numFmtId="0" fontId="108" fillId="27" borderId="0" applyNumberFormat="0" applyBorder="0" applyAlignment="0" applyProtection="0"/>
    <xf numFmtId="0" fontId="13" fillId="11" borderId="0" applyNumberFormat="0" applyBorder="0" applyAlignment="0" applyProtection="0"/>
    <xf numFmtId="0" fontId="109" fillId="27" borderId="0" applyNumberFormat="0" applyBorder="0" applyAlignment="0" applyProtection="0"/>
    <xf numFmtId="0" fontId="108" fillId="28" borderId="0" applyNumberFormat="0" applyBorder="0" applyAlignment="0" applyProtection="0"/>
    <xf numFmtId="0" fontId="13" fillId="5" borderId="0" applyNumberFormat="0" applyBorder="0" applyAlignment="0" applyProtection="0"/>
    <xf numFmtId="0" fontId="10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108" fillId="32" borderId="0" applyNumberFormat="0" applyBorder="0" applyAlignment="0" applyProtection="0"/>
    <xf numFmtId="0" fontId="13" fillId="33" borderId="0" applyNumberFormat="0" applyBorder="0" applyAlignment="0" applyProtection="0"/>
    <xf numFmtId="0" fontId="109" fillId="32" borderId="0" applyNumberFormat="0" applyBorder="0" applyAlignment="0" applyProtection="0"/>
    <xf numFmtId="0" fontId="108" fillId="34" borderId="0" applyNumberFormat="0" applyBorder="0" applyAlignment="0" applyProtection="0"/>
    <xf numFmtId="0" fontId="13" fillId="23" borderId="0" applyNumberFormat="0" applyBorder="0" applyAlignment="0" applyProtection="0"/>
    <xf numFmtId="0" fontId="109" fillId="34" borderId="0" applyNumberFormat="0" applyBorder="0" applyAlignment="0" applyProtection="0"/>
    <xf numFmtId="0" fontId="108" fillId="35" borderId="0" applyNumberFormat="0" applyBorder="0" applyAlignment="0" applyProtection="0"/>
    <xf numFmtId="0" fontId="13" fillId="25" borderId="0" applyNumberFormat="0" applyBorder="0" applyAlignment="0" applyProtection="0"/>
    <xf numFmtId="0" fontId="109" fillId="35" borderId="0" applyNumberFormat="0" applyBorder="0" applyAlignment="0" applyProtection="0"/>
    <xf numFmtId="0" fontId="108" fillId="36" borderId="0" applyNumberFormat="0" applyBorder="0" applyAlignment="0" applyProtection="0"/>
    <xf numFmtId="0" fontId="13" fillId="37" borderId="0" applyNumberFormat="0" applyBorder="0" applyAlignment="0" applyProtection="0"/>
    <xf numFmtId="0" fontId="109" fillId="36" borderId="0" applyNumberFormat="0" applyBorder="0" applyAlignment="0" applyProtection="0"/>
    <xf numFmtId="0" fontId="108" fillId="38" borderId="0" applyNumberFormat="0" applyBorder="0" applyAlignment="0" applyProtection="0"/>
    <xf numFmtId="0" fontId="13" fillId="39" borderId="0" applyNumberFormat="0" applyBorder="0" applyAlignment="0" applyProtection="0"/>
    <xf numFmtId="0" fontId="109" fillId="38" borderId="0" applyNumberFormat="0" applyBorder="0" applyAlignment="0" applyProtection="0"/>
    <xf numFmtId="0" fontId="108" fillId="40" borderId="0" applyNumberFormat="0" applyBorder="0" applyAlignment="0" applyProtection="0"/>
    <xf numFmtId="0" fontId="13" fillId="41" borderId="0" applyNumberFormat="0" applyBorder="0" applyAlignment="0" applyProtection="0"/>
    <xf numFmtId="0" fontId="109" fillId="40" borderId="0" applyNumberFormat="0" applyBorder="0" applyAlignment="0" applyProtection="0"/>
    <xf numFmtId="0" fontId="1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12" fillId="43" borderId="1" applyNumberFormat="0" applyAlignment="0" applyProtection="0"/>
    <xf numFmtId="0" fontId="15" fillId="44" borderId="2" applyNumberFormat="0" applyAlignment="0" applyProtection="0"/>
    <xf numFmtId="0" fontId="113" fillId="43" borderId="1" applyNumberFormat="0" applyAlignment="0" applyProtection="0"/>
    <xf numFmtId="0" fontId="114" fillId="0" borderId="3" applyNumberFormat="0" applyFill="0" applyAlignment="0" applyProtection="0"/>
    <xf numFmtId="0" fontId="14" fillId="0" borderId="4" applyNumberFormat="0" applyFill="0" applyAlignment="0" applyProtection="0"/>
    <xf numFmtId="0" fontId="115" fillId="0" borderId="3" applyNumberFormat="0" applyFill="0" applyAlignment="0" applyProtection="0"/>
    <xf numFmtId="0" fontId="3" fillId="7" borderId="5" applyNumberFormat="0" applyFont="0" applyAlignment="0" applyProtection="0"/>
    <xf numFmtId="0" fontId="3" fillId="7" borderId="5" applyNumberFormat="0" applyFont="0" applyAlignment="0" applyProtection="0"/>
    <xf numFmtId="0" fontId="0" fillId="45" borderId="5" applyNumberFormat="0" applyAlignment="0" applyProtection="0"/>
    <xf numFmtId="0" fontId="116" fillId="46" borderId="1" applyNumberFormat="0" applyAlignment="0" applyProtection="0"/>
    <xf numFmtId="0" fontId="16" fillId="16" borderId="2" applyNumberFormat="0" applyAlignment="0" applyProtection="0"/>
    <xf numFmtId="0" fontId="117" fillId="46" borderId="1" applyNumberFormat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177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9" fontId="6" fillId="0" borderId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9" fontId="0" fillId="0" borderId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8" fillId="49" borderId="0" applyNumberFormat="0" applyBorder="0" applyAlignment="0" applyProtection="0"/>
    <xf numFmtId="0" fontId="18" fillId="50" borderId="0" applyNumberFormat="0" applyBorder="0" applyAlignment="0" applyProtection="0"/>
    <xf numFmtId="0" fontId="119" fillId="49" borderId="0" applyNumberFormat="0" applyBorder="0" applyAlignment="0" applyProtection="0"/>
    <xf numFmtId="0" fontId="1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1" fontId="0" fillId="0" borderId="0" applyFill="0" applyBorder="0" applyAlignment="0" applyProtection="0"/>
    <xf numFmtId="170" fontId="0" fillId="0" borderId="0" applyFont="0" applyFill="0" applyBorder="0" applyAlignment="0" applyProtection="0"/>
    <xf numFmtId="184" fontId="107" fillId="0" borderId="0" applyFont="0" applyFill="0" applyBorder="0" applyAlignment="0" applyProtection="0"/>
    <xf numFmtId="181" fontId="0" fillId="0" borderId="0" applyFill="0" applyBorder="0" applyAlignment="0" applyProtection="0"/>
    <xf numFmtId="0" fontId="45" fillId="51" borderId="0" applyNumberFormat="0" applyBorder="0" applyAlignment="0" applyProtection="0"/>
    <xf numFmtId="0" fontId="46" fillId="51" borderId="0" applyNumberFormat="0" applyBorder="0" applyAlignment="0" applyProtection="0"/>
    <xf numFmtId="0" fontId="123" fillId="52" borderId="0" applyNumberFormat="0" applyBorder="0" applyAlignment="0" applyProtection="0"/>
    <xf numFmtId="0" fontId="21" fillId="16" borderId="0" applyNumberFormat="0" applyBorder="0" applyAlignment="0" applyProtection="0"/>
    <xf numFmtId="0" fontId="124" fillId="52" borderId="0" applyNumberFormat="0" applyBorder="0" applyAlignment="0" applyProtection="0"/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5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12" fillId="0" borderId="0" applyNumberFormat="0" applyFill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7" fillId="51" borderId="2" applyNumberFormat="0" applyAlignment="0" applyProtection="0"/>
    <xf numFmtId="0" fontId="47" fillId="51" borderId="2" applyNumberFormat="0" applyAlignment="0" applyProtection="0"/>
    <xf numFmtId="0" fontId="107" fillId="53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0" fontId="0" fillId="53" borderId="6" applyNumberFormat="0" applyFont="0" applyAlignment="0" applyProtection="0"/>
    <xf numFmtId="0" fontId="35" fillId="11" borderId="0" applyNumberFormat="0" applyBorder="0" applyAlignment="0" applyProtection="0"/>
    <xf numFmtId="0" fontId="127" fillId="54" borderId="0" applyNumberFormat="0" applyBorder="0" applyAlignment="0" applyProtection="0"/>
    <xf numFmtId="0" fontId="128" fillId="43" borderId="7" applyNumberFormat="0" applyAlignment="0" applyProtection="0"/>
    <xf numFmtId="0" fontId="22" fillId="44" borderId="8" applyNumberFormat="0" applyAlignment="0" applyProtection="0"/>
    <xf numFmtId="0" fontId="129" fillId="43" borderId="7" applyNumberFormat="0" applyAlignment="0" applyProtection="0"/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5" fillId="0" borderId="0">
      <alignment/>
      <protection/>
    </xf>
    <xf numFmtId="0" fontId="1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33" fillId="0" borderId="10" applyNumberFormat="0" applyFill="0" applyAlignment="0" applyProtection="0"/>
    <xf numFmtId="0" fontId="49" fillId="0" borderId="11" applyNumberFormat="0" applyFill="0" applyAlignment="0" applyProtection="0"/>
    <xf numFmtId="0" fontId="134" fillId="0" borderId="12" applyNumberFormat="0" applyFill="0" applyAlignment="0" applyProtection="0"/>
    <xf numFmtId="0" fontId="50" fillId="0" borderId="13" applyNumberFormat="0" applyFill="0" applyAlignment="0" applyProtection="0"/>
    <xf numFmtId="0" fontId="135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49" fontId="58" fillId="55" borderId="15">
      <alignment horizontal="center" vertical="center" wrapText="1"/>
      <protection/>
    </xf>
    <xf numFmtId="0" fontId="136" fillId="0" borderId="16" applyNumberFormat="0" applyFill="0" applyAlignment="0" applyProtection="0"/>
    <xf numFmtId="0" fontId="25" fillId="0" borderId="17" applyNumberFormat="0" applyFill="0" applyAlignment="0" applyProtection="0"/>
    <xf numFmtId="0" fontId="137" fillId="0" borderId="16" applyNumberFormat="0" applyFill="0" applyAlignment="0" applyProtection="0"/>
    <xf numFmtId="0" fontId="26" fillId="56" borderId="18" applyNumberFormat="0" applyAlignment="0" applyProtection="0"/>
    <xf numFmtId="0" fontId="26" fillId="56" borderId="18" applyNumberFormat="0" applyAlignment="0" applyProtection="0"/>
    <xf numFmtId="0" fontId="138" fillId="57" borderId="19" applyNumberFormat="0" applyAlignment="0" applyProtection="0"/>
    <xf numFmtId="0" fontId="139" fillId="57" borderId="1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5" fillId="0" borderId="0" xfId="1148" applyFont="1" applyAlignment="1">
      <alignment vertical="center"/>
      <protection/>
    </xf>
    <xf numFmtId="0" fontId="6" fillId="0" borderId="0" xfId="1148" applyFont="1" applyFill="1" applyAlignment="1">
      <alignment vertical="center"/>
      <protection/>
    </xf>
    <xf numFmtId="0" fontId="2" fillId="0" borderId="0" xfId="1114" applyFont="1" applyAlignment="1">
      <alignment vertical="center"/>
      <protection/>
    </xf>
    <xf numFmtId="0" fontId="5" fillId="44" borderId="20" xfId="1114" applyFont="1" applyFill="1" applyBorder="1" applyAlignment="1">
      <alignment horizontal="left" vertical="center" indent="1"/>
      <protection/>
    </xf>
    <xf numFmtId="0" fontId="2" fillId="44" borderId="0" xfId="1114" applyFont="1" applyFill="1" applyBorder="1" applyAlignment="1">
      <alignment horizontal="left" vertical="center" indent="1"/>
      <protection/>
    </xf>
    <xf numFmtId="0" fontId="5" fillId="44" borderId="21" xfId="1114" applyFont="1" applyFill="1" applyBorder="1" applyAlignment="1">
      <alignment horizontal="left" vertical="center" indent="1"/>
      <protection/>
    </xf>
    <xf numFmtId="0" fontId="6" fillId="44" borderId="22" xfId="1114" applyFont="1" applyFill="1" applyBorder="1" applyAlignment="1">
      <alignment horizontal="left" vertical="center" indent="1"/>
      <protection/>
    </xf>
    <xf numFmtId="0" fontId="2" fillId="44" borderId="23" xfId="1114" applyFont="1" applyFill="1" applyBorder="1" applyAlignment="1">
      <alignment vertical="center"/>
      <protection/>
    </xf>
    <xf numFmtId="0" fontId="33" fillId="0" borderId="0" xfId="1148" applyFont="1" applyAlignment="1">
      <alignment vertical="center"/>
      <protection/>
    </xf>
    <xf numFmtId="0" fontId="6" fillId="58" borderId="0" xfId="1106" applyFill="1" applyBorder="1" applyAlignment="1">
      <alignment vertical="center"/>
      <protection/>
    </xf>
    <xf numFmtId="0" fontId="6" fillId="0" borderId="0" xfId="1106" applyAlignment="1">
      <alignment vertical="center"/>
      <protection/>
    </xf>
    <xf numFmtId="0" fontId="2" fillId="58" borderId="20" xfId="1106" applyFont="1" applyFill="1" applyBorder="1" applyAlignment="1">
      <alignment vertical="center"/>
      <protection/>
    </xf>
    <xf numFmtId="0" fontId="2" fillId="58" borderId="0" xfId="1106" applyFont="1" applyFill="1" applyBorder="1" applyAlignment="1">
      <alignment vertical="center"/>
      <protection/>
    </xf>
    <xf numFmtId="0" fontId="2" fillId="0" borderId="0" xfId="1106" applyFont="1" applyAlignment="1">
      <alignment vertical="center"/>
      <protection/>
    </xf>
    <xf numFmtId="0" fontId="2" fillId="58" borderId="23" xfId="1106" applyFont="1" applyFill="1" applyBorder="1" applyAlignment="1">
      <alignment horizontal="center" vertical="center"/>
      <protection/>
    </xf>
    <xf numFmtId="0" fontId="5" fillId="0" borderId="24" xfId="1106" applyFont="1" applyBorder="1" applyAlignment="1">
      <alignment horizontal="center" vertical="center"/>
      <protection/>
    </xf>
    <xf numFmtId="0" fontId="5" fillId="0" borderId="25" xfId="1106" applyFont="1" applyBorder="1" applyAlignment="1">
      <alignment horizontal="center" vertical="center"/>
      <protection/>
    </xf>
    <xf numFmtId="17" fontId="11" fillId="59" borderId="26" xfId="1106" applyNumberFormat="1" applyFont="1" applyFill="1" applyBorder="1" applyAlignment="1">
      <alignment vertical="center"/>
      <protection/>
    </xf>
    <xf numFmtId="17" fontId="11" fillId="59" borderId="27" xfId="1106" applyNumberFormat="1" applyFont="1" applyFill="1" applyBorder="1" applyAlignment="1">
      <alignment vertical="center"/>
      <protection/>
    </xf>
    <xf numFmtId="0" fontId="11" fillId="59" borderId="27" xfId="1106" applyFont="1" applyFill="1" applyBorder="1" applyAlignment="1">
      <alignment vertical="center"/>
      <protection/>
    </xf>
    <xf numFmtId="0" fontId="11" fillId="59" borderId="28" xfId="1106" applyFont="1" applyFill="1" applyBorder="1" applyAlignment="1">
      <alignment vertical="center"/>
      <protection/>
    </xf>
    <xf numFmtId="0" fontId="11" fillId="59" borderId="24" xfId="1106" applyFont="1" applyFill="1" applyBorder="1" applyAlignment="1">
      <alignment horizontal="left" vertical="center"/>
      <protection/>
    </xf>
    <xf numFmtId="0" fontId="2" fillId="0" borderId="0" xfId="1106" applyFont="1" applyAlignment="1">
      <alignment horizontal="center" vertical="center"/>
      <protection/>
    </xf>
    <xf numFmtId="0" fontId="140" fillId="0" borderId="0" xfId="1114" applyFont="1" applyAlignment="1">
      <alignment vertical="center"/>
      <protection/>
    </xf>
    <xf numFmtId="0" fontId="2" fillId="44" borderId="23" xfId="0" applyFont="1" applyFill="1" applyBorder="1" applyAlignment="1">
      <alignment vertical="top"/>
    </xf>
    <xf numFmtId="0" fontId="2" fillId="44" borderId="29" xfId="0" applyFont="1" applyFill="1" applyBorder="1" applyAlignment="1">
      <alignment vertical="top"/>
    </xf>
    <xf numFmtId="0" fontId="27" fillId="44" borderId="29" xfId="0" applyFont="1" applyFill="1" applyBorder="1" applyAlignment="1">
      <alignment vertical="top"/>
    </xf>
    <xf numFmtId="0" fontId="2" fillId="44" borderId="3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54" fillId="0" borderId="0" xfId="1148" applyFont="1" applyAlignment="1">
      <alignment vertical="center" shrinkToFit="1"/>
      <protection/>
    </xf>
    <xf numFmtId="0" fontId="54" fillId="58" borderId="0" xfId="1148" applyFont="1" applyFill="1" applyAlignment="1">
      <alignment vertical="center" shrinkToFit="1"/>
      <protection/>
    </xf>
    <xf numFmtId="0" fontId="54" fillId="58" borderId="15" xfId="1148" applyFont="1" applyFill="1" applyBorder="1" applyAlignment="1">
      <alignment horizontal="center" vertical="center" shrinkToFit="1"/>
      <protection/>
    </xf>
    <xf numFmtId="0" fontId="54" fillId="0" borderId="0" xfId="1148" applyFont="1" applyAlignment="1">
      <alignment vertical="center"/>
      <protection/>
    </xf>
    <xf numFmtId="170" fontId="54" fillId="0" borderId="0" xfId="1088" applyFont="1" applyAlignment="1">
      <alignment vertical="center" shrinkToFit="1"/>
    </xf>
    <xf numFmtId="0" fontId="80" fillId="0" borderId="0" xfId="1148" applyFont="1" applyAlignment="1">
      <alignment horizontal="center" vertical="center" shrinkToFit="1"/>
      <protection/>
    </xf>
    <xf numFmtId="0" fontId="0" fillId="58" borderId="0" xfId="1148" applyFont="1" applyFill="1" applyAlignment="1">
      <alignment vertical="center" shrinkToFit="1"/>
      <protection/>
    </xf>
    <xf numFmtId="0" fontId="54" fillId="0" borderId="15" xfId="1148" applyFont="1" applyBorder="1" applyAlignment="1">
      <alignment vertical="center" shrinkToFit="1"/>
      <protection/>
    </xf>
    <xf numFmtId="0" fontId="54" fillId="58" borderId="0" xfId="1148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170" fontId="80" fillId="60" borderId="15" xfId="1088" applyFont="1" applyFill="1" applyBorder="1" applyAlignment="1">
      <alignment vertical="center" shrinkToFit="1"/>
    </xf>
    <xf numFmtId="170" fontId="81" fillId="61" borderId="15" xfId="1088" applyFont="1" applyFill="1" applyBorder="1" applyAlignment="1">
      <alignment vertical="center" shrinkToFit="1"/>
    </xf>
    <xf numFmtId="0" fontId="54" fillId="58" borderId="15" xfId="1148" applyFont="1" applyFill="1" applyBorder="1" applyAlignment="1">
      <alignment vertical="center" shrinkToFit="1"/>
      <protection/>
    </xf>
    <xf numFmtId="0" fontId="54" fillId="0" borderId="15" xfId="1148" applyFont="1" applyFill="1" applyBorder="1" applyAlignment="1">
      <alignment vertical="center" shrinkToFit="1"/>
      <protection/>
    </xf>
    <xf numFmtId="170" fontId="81" fillId="58" borderId="15" xfId="1088" applyFont="1" applyFill="1" applyBorder="1" applyAlignment="1">
      <alignment vertical="center" shrinkToFit="1"/>
    </xf>
    <xf numFmtId="0" fontId="54" fillId="0" borderId="15" xfId="1148" applyFont="1" applyBorder="1" applyAlignment="1">
      <alignment vertical="center"/>
      <protection/>
    </xf>
    <xf numFmtId="170" fontId="82" fillId="58" borderId="15" xfId="1088" applyFont="1" applyFill="1" applyBorder="1" applyAlignment="1">
      <alignment vertical="center" shrinkToFit="1"/>
    </xf>
    <xf numFmtId="0" fontId="54" fillId="0" borderId="15" xfId="1113" applyFont="1" applyFill="1" applyBorder="1" applyAlignment="1">
      <alignment vertical="center" shrinkToFit="1"/>
      <protection/>
    </xf>
    <xf numFmtId="170" fontId="82" fillId="0" borderId="15" xfId="1088" applyFont="1" applyFill="1" applyBorder="1" applyAlignment="1">
      <alignment vertical="center" shrinkToFit="1"/>
    </xf>
    <xf numFmtId="0" fontId="54" fillId="58" borderId="15" xfId="1148" applyFont="1" applyFill="1" applyBorder="1" applyAlignment="1">
      <alignment vertical="center"/>
      <protection/>
    </xf>
    <xf numFmtId="0" fontId="55" fillId="0" borderId="15" xfId="1120" applyFont="1" applyFill="1" applyBorder="1" applyAlignment="1">
      <alignment vertical="center" shrinkToFit="1"/>
      <protection/>
    </xf>
    <xf numFmtId="0" fontId="141" fillId="0" borderId="15" xfId="0" applyFont="1" applyFill="1" applyBorder="1" applyAlignment="1">
      <alignment vertical="center"/>
    </xf>
    <xf numFmtId="0" fontId="141" fillId="58" borderId="15" xfId="1148" applyFont="1" applyFill="1" applyBorder="1" applyAlignment="1">
      <alignment vertical="center" shrinkToFit="1"/>
      <protection/>
    </xf>
    <xf numFmtId="0" fontId="141" fillId="0" borderId="15" xfId="1148" applyFont="1" applyBorder="1" applyAlignment="1">
      <alignment vertical="center" shrinkToFit="1"/>
      <protection/>
    </xf>
    <xf numFmtId="0" fontId="141" fillId="0" borderId="15" xfId="1120" applyFont="1" applyFill="1" applyBorder="1" applyAlignment="1">
      <alignment vertical="center"/>
      <protection/>
    </xf>
    <xf numFmtId="0" fontId="5" fillId="0" borderId="0" xfId="1148" applyFont="1" applyFill="1" applyAlignment="1">
      <alignment vertical="center"/>
      <protection/>
    </xf>
    <xf numFmtId="0" fontId="33" fillId="0" borderId="0" xfId="1148" applyFont="1" applyFill="1" applyAlignment="1">
      <alignment vertical="center"/>
      <protection/>
    </xf>
    <xf numFmtId="0" fontId="80" fillId="0" borderId="0" xfId="1148" applyFont="1" applyFill="1" applyAlignment="1">
      <alignment horizontal="center" vertical="center" shrinkToFit="1"/>
      <protection/>
    </xf>
    <xf numFmtId="0" fontId="54" fillId="0" borderId="0" xfId="1148" applyFont="1" applyFill="1" applyAlignment="1">
      <alignment vertical="center" shrinkToFit="1"/>
      <protection/>
    </xf>
    <xf numFmtId="0" fontId="0" fillId="0" borderId="0" xfId="1148" applyFont="1" applyFill="1" applyAlignment="1">
      <alignment vertical="center" shrinkToFit="1"/>
      <protection/>
    </xf>
    <xf numFmtId="0" fontId="54" fillId="0" borderId="0" xfId="1148" applyFont="1" applyFill="1" applyAlignment="1">
      <alignment vertical="center"/>
      <protection/>
    </xf>
    <xf numFmtId="0" fontId="54" fillId="0" borderId="22" xfId="1148" applyFont="1" applyFill="1" applyBorder="1" applyAlignment="1">
      <alignment horizontal="center" vertical="center" shrinkToFit="1"/>
      <protection/>
    </xf>
    <xf numFmtId="170" fontId="80" fillId="58" borderId="26" xfId="1086" applyFont="1" applyFill="1" applyBorder="1" applyAlignment="1">
      <alignment vertical="center" shrinkToFit="1"/>
    </xf>
    <xf numFmtId="0" fontId="80" fillId="0" borderId="0" xfId="1148" applyFont="1" applyFill="1" applyAlignment="1">
      <alignment vertical="center"/>
      <protection/>
    </xf>
    <xf numFmtId="0" fontId="80" fillId="0" borderId="0" xfId="1148" applyFont="1" applyAlignment="1">
      <alignment vertical="center"/>
      <protection/>
    </xf>
    <xf numFmtId="170" fontId="54" fillId="58" borderId="20" xfId="1086" applyFont="1" applyFill="1" applyBorder="1" applyAlignment="1">
      <alignment vertical="center" shrinkToFit="1"/>
    </xf>
    <xf numFmtId="0" fontId="142" fillId="58" borderId="24" xfId="1148" applyFont="1" applyFill="1" applyBorder="1" applyAlignment="1">
      <alignment vertical="center" wrapText="1"/>
      <protection/>
    </xf>
    <xf numFmtId="0" fontId="141" fillId="0" borderId="0" xfId="0" applyFont="1" applyAlignment="1">
      <alignment vertical="center"/>
    </xf>
    <xf numFmtId="0" fontId="141" fillId="0" borderId="0" xfId="0" applyFont="1" applyFill="1" applyAlignment="1">
      <alignment vertical="center"/>
    </xf>
    <xf numFmtId="0" fontId="141" fillId="0" borderId="15" xfId="0" applyFont="1" applyFill="1" applyBorder="1" applyAlignment="1">
      <alignment vertical="center" wrapText="1"/>
    </xf>
    <xf numFmtId="0" fontId="141" fillId="0" borderId="15" xfId="1120" applyFont="1" applyFill="1" applyBorder="1" applyAlignment="1">
      <alignment vertical="center" wrapText="1"/>
      <protection/>
    </xf>
    <xf numFmtId="0" fontId="54" fillId="0" borderId="31" xfId="1148" applyFont="1" applyBorder="1" applyAlignment="1">
      <alignment vertical="center"/>
      <protection/>
    </xf>
    <xf numFmtId="0" fontId="54" fillId="0" borderId="32" xfId="1148" applyFont="1" applyFill="1" applyBorder="1" applyAlignment="1">
      <alignment vertical="center" shrinkToFit="1"/>
      <protection/>
    </xf>
    <xf numFmtId="170" fontId="54" fillId="0" borderId="31" xfId="1088" applyFont="1" applyBorder="1" applyAlignment="1">
      <alignment vertical="center" shrinkToFit="1"/>
    </xf>
    <xf numFmtId="0" fontId="143" fillId="62" borderId="33" xfId="0" applyFont="1" applyFill="1" applyBorder="1" applyAlignment="1">
      <alignment horizontal="center" vertical="center" wrapText="1"/>
    </xf>
    <xf numFmtId="0" fontId="143" fillId="62" borderId="34" xfId="0" applyFont="1" applyFill="1" applyBorder="1" applyAlignment="1">
      <alignment horizontal="center" vertical="center" wrapText="1"/>
    </xf>
    <xf numFmtId="0" fontId="0" fillId="58" borderId="26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35" xfId="0" applyFill="1" applyBorder="1" applyAlignment="1">
      <alignment/>
    </xf>
    <xf numFmtId="176" fontId="144" fillId="58" borderId="35" xfId="1148" applyNumberFormat="1" applyFont="1" applyFill="1" applyBorder="1" applyAlignment="1">
      <alignment horizontal="center" vertical="center" wrapText="1"/>
      <protection/>
    </xf>
    <xf numFmtId="0" fontId="145" fillId="63" borderId="36" xfId="1114" applyFont="1" applyFill="1" applyBorder="1" applyAlignment="1">
      <alignment horizontal="center" vertical="center"/>
      <protection/>
    </xf>
    <xf numFmtId="0" fontId="54" fillId="58" borderId="22" xfId="1148" applyNumberFormat="1" applyFont="1" applyFill="1" applyBorder="1" applyAlignment="1">
      <alignment horizontal="center" vertical="center" shrinkToFit="1"/>
      <protection/>
    </xf>
    <xf numFmtId="0" fontId="5" fillId="58" borderId="26" xfId="1086" applyNumberFormat="1" applyFont="1" applyFill="1" applyBorder="1" applyAlignment="1">
      <alignment vertical="center" shrinkToFit="1"/>
    </xf>
    <xf numFmtId="0" fontId="146" fillId="58" borderId="24" xfId="1148" applyNumberFormat="1" applyFont="1" applyFill="1" applyBorder="1" applyAlignment="1">
      <alignment vertical="center" wrapText="1"/>
      <protection/>
    </xf>
    <xf numFmtId="0" fontId="54" fillId="0" borderId="22" xfId="1148" applyNumberFormat="1" applyFont="1" applyBorder="1" applyAlignment="1">
      <alignment vertical="center" shrinkToFit="1"/>
      <protection/>
    </xf>
    <xf numFmtId="0" fontId="54" fillId="0" borderId="22" xfId="1148" applyNumberFormat="1" applyFont="1" applyBorder="1" applyAlignment="1">
      <alignment vertical="center"/>
      <protection/>
    </xf>
    <xf numFmtId="0" fontId="54" fillId="0" borderId="37" xfId="1148" applyNumberFormat="1" applyFont="1" applyBorder="1" applyAlignment="1">
      <alignment vertical="center"/>
      <protection/>
    </xf>
    <xf numFmtId="0" fontId="54" fillId="0" borderId="0" xfId="1148" applyNumberFormat="1" applyFont="1" applyAlignment="1">
      <alignment vertical="center"/>
      <protection/>
    </xf>
    <xf numFmtId="0" fontId="80" fillId="58" borderId="0" xfId="1148" applyNumberFormat="1" applyFont="1" applyFill="1" applyBorder="1" applyAlignment="1">
      <alignment horizontal="center" vertical="center"/>
      <protection/>
    </xf>
    <xf numFmtId="0" fontId="54" fillId="58" borderId="0" xfId="1148" applyNumberFormat="1" applyFont="1" applyFill="1" applyBorder="1" applyAlignment="1">
      <alignment horizontal="center" vertical="center" shrinkToFit="1"/>
      <protection/>
    </xf>
    <xf numFmtId="0" fontId="54" fillId="58" borderId="35" xfId="1148" applyNumberFormat="1" applyFont="1" applyFill="1" applyBorder="1" applyAlignment="1">
      <alignment horizontal="center" vertical="center" wrapText="1"/>
      <protection/>
    </xf>
    <xf numFmtId="0" fontId="54" fillId="0" borderId="38" xfId="1086" applyNumberFormat="1" applyFont="1" applyFill="1" applyBorder="1" applyAlignment="1">
      <alignment horizontal="center" vertical="center" shrinkToFit="1"/>
    </xf>
    <xf numFmtId="0" fontId="54" fillId="0" borderId="38" xfId="1148" applyNumberFormat="1" applyFont="1" applyFill="1" applyBorder="1" applyAlignment="1">
      <alignment horizontal="center" vertical="center" shrinkToFit="1"/>
      <protection/>
    </xf>
    <xf numFmtId="0" fontId="142" fillId="0" borderId="38" xfId="1148" applyNumberFormat="1" applyFont="1" applyFill="1" applyBorder="1" applyAlignment="1">
      <alignment horizontal="left" vertical="center"/>
      <protection/>
    </xf>
    <xf numFmtId="0" fontId="54" fillId="0" borderId="39" xfId="1148" applyNumberFormat="1" applyFont="1" applyFill="1" applyBorder="1" applyAlignment="1">
      <alignment vertical="center" shrinkToFit="1"/>
      <protection/>
    </xf>
    <xf numFmtId="0" fontId="54" fillId="0" borderId="15" xfId="1086" applyNumberFormat="1" applyFont="1" applyFill="1" applyBorder="1" applyAlignment="1">
      <alignment horizontal="center" vertical="center" shrinkToFit="1"/>
    </xf>
    <xf numFmtId="0" fontId="54" fillId="0" borderId="15" xfId="1148" applyNumberFormat="1" applyFont="1" applyFill="1" applyBorder="1" applyAlignment="1">
      <alignment horizontal="center" vertical="center" shrinkToFit="1"/>
      <protection/>
    </xf>
    <xf numFmtId="0" fontId="54" fillId="0" borderId="40" xfId="1148" applyNumberFormat="1" applyFont="1" applyFill="1" applyBorder="1" applyAlignment="1">
      <alignment vertical="center" shrinkToFit="1"/>
      <protection/>
    </xf>
    <xf numFmtId="0" fontId="54" fillId="0" borderId="0" xfId="1086" applyNumberFormat="1" applyFont="1" applyAlignment="1">
      <alignment horizontal="center" vertical="center" shrinkToFit="1"/>
    </xf>
    <xf numFmtId="0" fontId="54" fillId="0" borderId="0" xfId="1148" applyNumberFormat="1" applyFont="1" applyAlignment="1">
      <alignment horizontal="center" vertical="center"/>
      <protection/>
    </xf>
    <xf numFmtId="186" fontId="54" fillId="0" borderId="0" xfId="1148" applyNumberFormat="1" applyFont="1" applyFill="1" applyAlignment="1">
      <alignment vertical="center" shrinkToFit="1"/>
      <protection/>
    </xf>
    <xf numFmtId="186" fontId="5" fillId="0" borderId="0" xfId="1148" applyNumberFormat="1" applyFont="1" applyFill="1" applyAlignment="1">
      <alignment vertical="center"/>
      <protection/>
    </xf>
    <xf numFmtId="186" fontId="33" fillId="0" borderId="0" xfId="1148" applyNumberFormat="1" applyFont="1" applyFill="1" applyAlignment="1">
      <alignment vertical="center"/>
      <protection/>
    </xf>
    <xf numFmtId="186" fontId="6" fillId="0" borderId="0" xfId="1148" applyNumberFormat="1" applyFont="1" applyFill="1" applyAlignment="1">
      <alignment vertical="center"/>
      <protection/>
    </xf>
    <xf numFmtId="186" fontId="0" fillId="0" borderId="0" xfId="0" applyNumberFormat="1" applyFill="1" applyAlignment="1">
      <alignment vertical="center"/>
    </xf>
    <xf numFmtId="186" fontId="54" fillId="0" borderId="0" xfId="1148" applyNumberFormat="1" applyFont="1" applyFill="1" applyAlignment="1">
      <alignment vertical="center"/>
      <protection/>
    </xf>
    <xf numFmtId="17" fontId="2" fillId="0" borderId="41" xfId="1106" applyNumberFormat="1" applyFont="1" applyBorder="1" applyAlignment="1">
      <alignment horizontal="center" vertical="center"/>
      <protection/>
    </xf>
    <xf numFmtId="14" fontId="2" fillId="0" borderId="42" xfId="1106" applyNumberFormat="1" applyFont="1" applyBorder="1" applyAlignment="1">
      <alignment horizontal="center" vertical="center"/>
      <protection/>
    </xf>
    <xf numFmtId="49" fontId="2" fillId="0" borderId="40" xfId="1106" applyNumberFormat="1" applyFont="1" applyBorder="1" applyAlignment="1">
      <alignment horizontal="center" vertical="center"/>
      <protection/>
    </xf>
    <xf numFmtId="17" fontId="2" fillId="0" borderId="22" xfId="1106" applyNumberFormat="1" applyFont="1" applyBorder="1" applyAlignment="1">
      <alignment horizontal="center" vertical="center"/>
      <protection/>
    </xf>
    <xf numFmtId="14" fontId="2" fillId="0" borderId="15" xfId="1106" applyNumberFormat="1" applyFont="1" applyBorder="1" applyAlignment="1">
      <alignment horizontal="center" vertical="center"/>
      <protection/>
    </xf>
    <xf numFmtId="49" fontId="2" fillId="0" borderId="15" xfId="1106" applyNumberFormat="1" applyFont="1" applyBorder="1" applyAlignment="1">
      <alignment horizontal="center" vertical="center" wrapText="1"/>
      <protection/>
    </xf>
    <xf numFmtId="49" fontId="2" fillId="0" borderId="15" xfId="1106" applyNumberFormat="1" applyFont="1" applyBorder="1" applyAlignment="1">
      <alignment horizontal="center" vertical="center"/>
      <protection/>
    </xf>
    <xf numFmtId="14" fontId="2" fillId="0" borderId="40" xfId="1106" applyNumberFormat="1" applyFont="1" applyBorder="1" applyAlignment="1">
      <alignment horizontal="center" vertical="center"/>
      <protection/>
    </xf>
    <xf numFmtId="17" fontId="2" fillId="0" borderId="43" xfId="1106" applyNumberFormat="1" applyFont="1" applyBorder="1" applyAlignment="1">
      <alignment horizontal="center" vertical="center"/>
      <protection/>
    </xf>
    <xf numFmtId="0" fontId="0" fillId="58" borderId="0" xfId="0" applyFill="1" applyAlignment="1">
      <alignment/>
    </xf>
    <xf numFmtId="0" fontId="147" fillId="58" borderId="0" xfId="1148" applyFont="1" applyFill="1" applyAlignment="1">
      <alignment horizontal="center" vertical="center" wrapText="1"/>
      <protection/>
    </xf>
    <xf numFmtId="170" fontId="89" fillId="0" borderId="0" xfId="1088" applyFont="1" applyAlignment="1">
      <alignment horizontal="center" vertical="center" shrinkToFit="1"/>
    </xf>
    <xf numFmtId="0" fontId="90" fillId="0" borderId="0" xfId="1148" applyFont="1" applyAlignment="1">
      <alignment horizontal="center" vertical="center" shrinkToFit="1"/>
      <protection/>
    </xf>
    <xf numFmtId="0" fontId="89" fillId="0" borderId="0" xfId="1148" applyFont="1" applyAlignment="1">
      <alignment horizontal="center" vertical="center"/>
      <protection/>
    </xf>
    <xf numFmtId="0" fontId="89" fillId="0" borderId="0" xfId="1148" applyFont="1" applyAlignment="1">
      <alignment vertical="center"/>
      <protection/>
    </xf>
    <xf numFmtId="0" fontId="91" fillId="0" borderId="0" xfId="1148" applyFont="1" applyAlignment="1">
      <alignment vertical="center"/>
      <protection/>
    </xf>
    <xf numFmtId="0" fontId="6" fillId="44" borderId="15" xfId="1114" applyFill="1" applyBorder="1" applyAlignment="1">
      <alignment horizontal="left" vertical="center" indent="1"/>
      <protection/>
    </xf>
    <xf numFmtId="0" fontId="54" fillId="0" borderId="15" xfId="1148" applyFont="1" applyFill="1" applyBorder="1" applyAlignment="1">
      <alignment vertical="center" wrapText="1"/>
      <protection/>
    </xf>
    <xf numFmtId="0" fontId="137" fillId="62" borderId="33" xfId="0" applyFont="1" applyFill="1" applyBorder="1" applyAlignment="1">
      <alignment horizontal="center" vertical="center" wrapText="1"/>
    </xf>
    <xf numFmtId="0" fontId="141" fillId="58" borderId="15" xfId="1113" applyFont="1" applyFill="1" applyBorder="1" applyAlignment="1">
      <alignment vertical="center"/>
      <protection/>
    </xf>
    <xf numFmtId="0" fontId="54" fillId="0" borderId="15" xfId="1113" applyFont="1" applyBorder="1" applyAlignment="1">
      <alignment vertical="center" wrapText="1"/>
      <protection/>
    </xf>
    <xf numFmtId="0" fontId="148" fillId="0" borderId="15" xfId="1148" applyFont="1" applyFill="1" applyBorder="1" applyAlignment="1">
      <alignment vertical="center" shrinkToFit="1"/>
      <protection/>
    </xf>
    <xf numFmtId="0" fontId="141" fillId="0" borderId="15" xfId="1113" applyFont="1" applyFill="1" applyBorder="1" applyAlignment="1">
      <alignment vertical="center"/>
      <protection/>
    </xf>
    <xf numFmtId="182" fontId="98" fillId="0" borderId="15" xfId="1086" applyNumberFormat="1" applyFont="1" applyBorder="1" applyAlignment="1">
      <alignment vertical="center" shrinkToFit="1"/>
    </xf>
    <xf numFmtId="182" fontId="98" fillId="58" borderId="15" xfId="1086" applyNumberFormat="1" applyFont="1" applyFill="1" applyBorder="1" applyAlignment="1">
      <alignment vertical="center" shrinkToFit="1"/>
    </xf>
    <xf numFmtId="182" fontId="98" fillId="0" borderId="31" xfId="1086" applyNumberFormat="1" applyFont="1" applyBorder="1" applyAlignment="1">
      <alignment vertical="center"/>
    </xf>
    <xf numFmtId="182" fontId="98" fillId="0" borderId="0" xfId="1086" applyNumberFormat="1" applyFont="1" applyAlignment="1">
      <alignment vertical="center"/>
    </xf>
    <xf numFmtId="0" fontId="137" fillId="64" borderId="21" xfId="1148" applyNumberFormat="1" applyFont="1" applyFill="1" applyBorder="1" applyAlignment="1">
      <alignment horizontal="center" vertical="center" shrinkToFit="1"/>
      <protection/>
    </xf>
    <xf numFmtId="0" fontId="149" fillId="65" borderId="33" xfId="1148" applyNumberFormat="1" applyFont="1" applyFill="1" applyBorder="1" applyAlignment="1">
      <alignment horizontal="center" vertical="center" shrinkToFit="1"/>
      <protection/>
    </xf>
    <xf numFmtId="0" fontId="149" fillId="62" borderId="33" xfId="1148" applyNumberFormat="1" applyFont="1" applyFill="1" applyBorder="1" applyAlignment="1">
      <alignment horizontal="center" vertical="center" wrapText="1" shrinkToFit="1"/>
      <protection/>
    </xf>
    <xf numFmtId="182" fontId="149" fillId="62" borderId="33" xfId="1086" applyNumberFormat="1" applyFont="1" applyFill="1" applyBorder="1" applyAlignment="1">
      <alignment horizontal="center" vertical="center" wrapText="1" shrinkToFit="1"/>
    </xf>
    <xf numFmtId="0" fontId="149" fillId="62" borderId="44" xfId="1148" applyNumberFormat="1" applyFont="1" applyFill="1" applyBorder="1" applyAlignment="1">
      <alignment horizontal="center" vertical="center" wrapText="1"/>
      <protection/>
    </xf>
    <xf numFmtId="0" fontId="27" fillId="0" borderId="0" xfId="1148" applyFont="1" applyFill="1" applyAlignment="1">
      <alignment vertical="center"/>
      <protection/>
    </xf>
    <xf numFmtId="0" fontId="101" fillId="0" borderId="0" xfId="1148" applyFont="1" applyFill="1" applyAlignment="1">
      <alignment horizontal="center" vertical="center" shrinkToFit="1"/>
      <protection/>
    </xf>
    <xf numFmtId="186" fontId="101" fillId="0" borderId="0" xfId="1148" applyNumberFormat="1" applyFont="1" applyFill="1" applyAlignment="1">
      <alignment horizontal="center" vertical="center" shrinkToFit="1"/>
      <protection/>
    </xf>
    <xf numFmtId="0" fontId="101" fillId="0" borderId="0" xfId="1148" applyFont="1" applyAlignment="1">
      <alignment horizontal="center" vertical="center" shrinkToFit="1"/>
      <protection/>
    </xf>
    <xf numFmtId="170" fontId="80" fillId="58" borderId="15" xfId="1088" applyFont="1" applyFill="1" applyBorder="1" applyAlignment="1">
      <alignment horizontal="center" vertical="center" shrinkToFit="1"/>
    </xf>
    <xf numFmtId="0" fontId="54" fillId="0" borderId="15" xfId="1148" applyFont="1" applyBorder="1" applyAlignment="1">
      <alignment horizontal="center" vertical="center" shrinkToFit="1"/>
      <protection/>
    </xf>
    <xf numFmtId="0" fontId="54" fillId="0" borderId="40" xfId="1148" applyFont="1" applyBorder="1" applyAlignment="1">
      <alignment vertical="center" shrinkToFit="1"/>
      <protection/>
    </xf>
    <xf numFmtId="0" fontId="54" fillId="58" borderId="40" xfId="1148" applyFont="1" applyFill="1" applyBorder="1" applyAlignment="1">
      <alignment vertical="center" shrinkToFit="1"/>
      <protection/>
    </xf>
    <xf numFmtId="9" fontId="54" fillId="58" borderId="40" xfId="1148" applyNumberFormat="1" applyFont="1" applyFill="1" applyBorder="1" applyAlignment="1">
      <alignment vertical="center" shrinkToFit="1"/>
      <protection/>
    </xf>
    <xf numFmtId="10" fontId="54" fillId="58" borderId="40" xfId="1148" applyNumberFormat="1" applyFont="1" applyFill="1" applyBorder="1" applyAlignment="1">
      <alignment vertical="center" shrinkToFit="1"/>
      <protection/>
    </xf>
    <xf numFmtId="0" fontId="141" fillId="58" borderId="15" xfId="1148" applyFont="1" applyFill="1" applyBorder="1" applyAlignment="1">
      <alignment horizontal="center" vertical="center" shrinkToFit="1"/>
      <protection/>
    </xf>
    <xf numFmtId="0" fontId="141" fillId="58" borderId="40" xfId="1148" applyFont="1" applyFill="1" applyBorder="1" applyAlignment="1">
      <alignment vertical="center" shrinkToFit="1"/>
      <protection/>
    </xf>
    <xf numFmtId="0" fontId="57" fillId="58" borderId="15" xfId="1148" applyFont="1" applyFill="1" applyBorder="1" applyAlignment="1">
      <alignment horizontal="center" vertical="center" shrinkToFit="1"/>
      <protection/>
    </xf>
    <xf numFmtId="0" fontId="141" fillId="0" borderId="15" xfId="1148" applyFont="1" applyBorder="1" applyAlignment="1">
      <alignment horizontal="center" vertical="center" shrinkToFit="1"/>
      <protection/>
    </xf>
    <xf numFmtId="0" fontId="54" fillId="0" borderId="40" xfId="1148" applyFont="1" applyBorder="1" applyAlignment="1">
      <alignment vertical="center"/>
      <protection/>
    </xf>
    <xf numFmtId="0" fontId="54" fillId="58" borderId="40" xfId="1148" applyFont="1" applyFill="1" applyBorder="1" applyAlignment="1">
      <alignment vertical="center"/>
      <protection/>
    </xf>
    <xf numFmtId="170" fontId="150" fillId="0" borderId="45" xfId="1088" applyFont="1" applyBorder="1" applyAlignment="1">
      <alignment vertical="center" wrapText="1" shrinkToFit="1"/>
    </xf>
    <xf numFmtId="170" fontId="150" fillId="0" borderId="46" xfId="1088" applyFont="1" applyBorder="1" applyAlignment="1">
      <alignment vertical="center" wrapText="1" shrinkToFit="1"/>
    </xf>
    <xf numFmtId="170" fontId="54" fillId="0" borderId="31" xfId="1088" applyFont="1" applyBorder="1" applyAlignment="1">
      <alignment horizontal="center" vertical="center" shrinkToFit="1"/>
    </xf>
    <xf numFmtId="0" fontId="54" fillId="0" borderId="31" xfId="1148" applyFont="1" applyBorder="1" applyAlignment="1">
      <alignment horizontal="center" vertical="center" shrinkToFit="1"/>
      <protection/>
    </xf>
    <xf numFmtId="0" fontId="54" fillId="0" borderId="31" xfId="1148" applyFont="1" applyBorder="1" applyAlignment="1">
      <alignment horizontal="center" vertical="center"/>
      <protection/>
    </xf>
    <xf numFmtId="0" fontId="54" fillId="0" borderId="47" xfId="1148" applyFont="1" applyBorder="1" applyAlignment="1">
      <alignment vertical="center"/>
      <protection/>
    </xf>
    <xf numFmtId="0" fontId="2" fillId="0" borderId="22" xfId="1148" applyFont="1" applyBorder="1" applyAlignment="1">
      <alignment horizontal="center" vertical="center" shrinkToFit="1"/>
      <protection/>
    </xf>
    <xf numFmtId="0" fontId="2" fillId="0" borderId="15" xfId="1148" applyFont="1" applyBorder="1" applyAlignment="1">
      <alignment vertical="center" wrapText="1"/>
      <protection/>
    </xf>
    <xf numFmtId="0" fontId="2" fillId="0" borderId="15" xfId="1148" applyFont="1" applyBorder="1" applyAlignment="1">
      <alignment horizontal="center" vertical="center" shrinkToFit="1"/>
      <protection/>
    </xf>
    <xf numFmtId="0" fontId="2" fillId="0" borderId="15" xfId="1148" applyFont="1" applyBorder="1" applyAlignment="1">
      <alignment horizontal="center" vertical="center"/>
      <protection/>
    </xf>
    <xf numFmtId="0" fontId="2" fillId="0" borderId="15" xfId="1148" applyFont="1" applyBorder="1" applyAlignment="1">
      <alignment horizontal="center" vertical="center" wrapText="1"/>
      <protection/>
    </xf>
    <xf numFmtId="0" fontId="2" fillId="0" borderId="40" xfId="1148" applyFont="1" applyBorder="1" applyAlignment="1">
      <alignment vertical="center"/>
      <protection/>
    </xf>
    <xf numFmtId="0" fontId="0" fillId="0" borderId="0" xfId="0" applyFont="1" applyAlignment="1">
      <alignment/>
    </xf>
    <xf numFmtId="0" fontId="2" fillId="0" borderId="22" xfId="1148" applyFont="1" applyBorder="1" applyAlignment="1">
      <alignment horizontal="center" vertical="center" wrapText="1" shrinkToFit="1"/>
      <protection/>
    </xf>
    <xf numFmtId="0" fontId="151" fillId="58" borderId="0" xfId="0" applyFont="1" applyFill="1" applyAlignment="1">
      <alignment/>
    </xf>
    <xf numFmtId="176" fontId="7" fillId="0" borderId="15" xfId="1148" applyNumberFormat="1" applyFont="1" applyBorder="1" applyAlignment="1">
      <alignment horizontal="center" vertical="center" wrapText="1" shrinkToFit="1"/>
      <protection/>
    </xf>
    <xf numFmtId="0" fontId="151" fillId="0" borderId="0" xfId="0" applyFont="1" applyAlignment="1">
      <alignment/>
    </xf>
    <xf numFmtId="0" fontId="143" fillId="64" borderId="48" xfId="1148" applyFont="1" applyFill="1" applyBorder="1" applyAlignment="1">
      <alignment horizontal="center" vertical="center" shrinkToFit="1"/>
      <protection/>
    </xf>
    <xf numFmtId="0" fontId="152" fillId="65" borderId="34" xfId="1148" applyFont="1" applyFill="1" applyBorder="1" applyAlignment="1">
      <alignment horizontal="center" vertical="center" shrinkToFit="1"/>
      <protection/>
    </xf>
    <xf numFmtId="0" fontId="152" fillId="62" borderId="34" xfId="1148" applyFont="1" applyFill="1" applyBorder="1" applyAlignment="1">
      <alignment horizontal="center" vertical="center" wrapText="1" shrinkToFit="1"/>
      <protection/>
    </xf>
    <xf numFmtId="176" fontId="151" fillId="62" borderId="34" xfId="1086" applyNumberFormat="1" applyFont="1" applyFill="1" applyBorder="1" applyAlignment="1">
      <alignment horizontal="center" vertical="center" wrapText="1" shrinkToFit="1"/>
    </xf>
    <xf numFmtId="0" fontId="153" fillId="62" borderId="34" xfId="1148" applyFont="1" applyFill="1" applyBorder="1" applyAlignment="1">
      <alignment horizontal="center" vertical="center" wrapText="1" shrinkToFit="1"/>
      <protection/>
    </xf>
    <xf numFmtId="0" fontId="152" fillId="62" borderId="49" xfId="1148" applyFont="1" applyFill="1" applyBorder="1" applyAlignment="1">
      <alignment horizontal="center" vertical="center" wrapText="1"/>
      <protection/>
    </xf>
    <xf numFmtId="0" fontId="0" fillId="58" borderId="0" xfId="0" applyFill="1" applyAlignment="1">
      <alignment wrapText="1"/>
    </xf>
    <xf numFmtId="0" fontId="0" fillId="0" borderId="0" xfId="0" applyAlignment="1">
      <alignment wrapText="1"/>
    </xf>
    <xf numFmtId="0" fontId="101" fillId="64" borderId="48" xfId="1148" applyFont="1" applyFill="1" applyBorder="1" applyAlignment="1">
      <alignment horizontal="center" vertical="center" shrinkToFit="1"/>
      <protection/>
    </xf>
    <xf numFmtId="0" fontId="101" fillId="65" borderId="34" xfId="1148" applyNumberFormat="1" applyFont="1" applyFill="1" applyBorder="1" applyAlignment="1">
      <alignment horizontal="center" vertical="center" shrinkToFit="1"/>
      <protection/>
    </xf>
    <xf numFmtId="0" fontId="101" fillId="62" borderId="34" xfId="1148" applyNumberFormat="1" applyFont="1" applyFill="1" applyBorder="1" applyAlignment="1">
      <alignment horizontal="center" vertical="center" wrapText="1" shrinkToFit="1"/>
      <protection/>
    </xf>
    <xf numFmtId="0" fontId="101" fillId="62" borderId="49" xfId="1148" applyNumberFormat="1" applyFont="1" applyFill="1" applyBorder="1" applyAlignment="1">
      <alignment horizontal="center" vertical="center" wrapText="1"/>
      <protection/>
    </xf>
    <xf numFmtId="0" fontId="80" fillId="0" borderId="38" xfId="1088" applyNumberFormat="1" applyFont="1" applyFill="1" applyBorder="1" applyAlignment="1">
      <alignment horizontal="center" vertical="center" shrinkToFit="1"/>
    </xf>
    <xf numFmtId="0" fontId="54" fillId="0" borderId="0" xfId="1088" applyNumberFormat="1" applyFont="1" applyAlignment="1">
      <alignment horizontal="center" vertical="center" shrinkToFit="1"/>
    </xf>
    <xf numFmtId="187" fontId="98" fillId="58" borderId="0" xfId="1086" applyNumberFormat="1" applyFont="1" applyFill="1" applyBorder="1" applyAlignment="1">
      <alignment horizontal="center" vertical="center"/>
    </xf>
    <xf numFmtId="187" fontId="98" fillId="62" borderId="34" xfId="1086" applyNumberFormat="1" applyFont="1" applyFill="1" applyBorder="1" applyAlignment="1">
      <alignment horizontal="center" vertical="center" wrapText="1" shrinkToFit="1"/>
    </xf>
    <xf numFmtId="187" fontId="98" fillId="0" borderId="38" xfId="1148" applyNumberFormat="1" applyFont="1" applyFill="1" applyBorder="1" applyAlignment="1">
      <alignment vertical="center" shrinkToFit="1"/>
      <protection/>
    </xf>
    <xf numFmtId="187" fontId="98" fillId="0" borderId="15" xfId="1148" applyNumberFormat="1" applyFont="1" applyFill="1" applyBorder="1" applyAlignment="1">
      <alignment vertical="center" shrinkToFit="1"/>
      <protection/>
    </xf>
    <xf numFmtId="187" fontId="98" fillId="0" borderId="0" xfId="1148" applyNumberFormat="1" applyFont="1" applyAlignment="1">
      <alignment vertical="center"/>
      <protection/>
    </xf>
    <xf numFmtId="0" fontId="141" fillId="0" borderId="15" xfId="1120" applyFont="1" applyFill="1" applyBorder="1" applyAlignment="1">
      <alignment vertical="center" wrapText="1"/>
      <protection/>
    </xf>
    <xf numFmtId="0" fontId="141" fillId="0" borderId="15" xfId="0" applyFont="1" applyFill="1" applyBorder="1" applyAlignment="1">
      <alignment vertical="center" wrapText="1"/>
    </xf>
    <xf numFmtId="0" fontId="80" fillId="58" borderId="0" xfId="1148" applyNumberFormat="1" applyFont="1" applyFill="1" applyBorder="1" applyAlignment="1">
      <alignment horizontal="center" vertical="center" wrapText="1"/>
      <protection/>
    </xf>
    <xf numFmtId="0" fontId="54" fillId="0" borderId="38" xfId="1148" applyNumberFormat="1" applyFont="1" applyFill="1" applyBorder="1" applyAlignment="1">
      <alignment horizontal="center" vertical="center" wrapText="1" shrinkToFit="1"/>
      <protection/>
    </xf>
    <xf numFmtId="0" fontId="54" fillId="0" borderId="15" xfId="1148" applyNumberFormat="1" applyFont="1" applyFill="1" applyBorder="1" applyAlignment="1">
      <alignment horizontal="center" vertical="center" wrapText="1" shrinkToFit="1"/>
      <protection/>
    </xf>
    <xf numFmtId="0" fontId="54" fillId="0" borderId="0" xfId="1148" applyNumberFormat="1" applyFont="1" applyAlignment="1">
      <alignment horizontal="center" vertical="center" wrapText="1"/>
      <protection/>
    </xf>
    <xf numFmtId="174" fontId="54" fillId="58" borderId="0" xfId="1086" applyNumberFormat="1" applyFont="1" applyFill="1" applyBorder="1" applyAlignment="1">
      <alignment horizontal="center" vertical="center" wrapText="1"/>
    </xf>
    <xf numFmtId="170" fontId="80" fillId="60" borderId="38" xfId="1088" applyFont="1" applyFill="1" applyBorder="1" applyAlignment="1">
      <alignment vertical="center" wrapText="1"/>
    </xf>
    <xf numFmtId="0" fontId="141" fillId="0" borderId="15" xfId="1148" applyFont="1" applyFill="1" applyBorder="1" applyAlignment="1">
      <alignment vertical="center" wrapText="1"/>
      <protection/>
    </xf>
    <xf numFmtId="170" fontId="143" fillId="60" borderId="15" xfId="1088" applyFont="1" applyFill="1" applyBorder="1" applyAlignment="1">
      <alignment vertical="center" wrapText="1"/>
    </xf>
    <xf numFmtId="0" fontId="141" fillId="0" borderId="15" xfId="1148" applyFont="1" applyFill="1" applyBorder="1" applyAlignment="1">
      <alignment vertical="center" wrapText="1"/>
      <protection/>
    </xf>
    <xf numFmtId="0" fontId="141" fillId="0" borderId="15" xfId="1113" applyFont="1" applyFill="1" applyBorder="1" applyAlignment="1">
      <alignment vertical="center" wrapText="1"/>
      <protection/>
    </xf>
    <xf numFmtId="170" fontId="80" fillId="60" borderId="15" xfId="1088" applyFont="1" applyFill="1" applyBorder="1" applyAlignment="1">
      <alignment vertical="center" wrapText="1"/>
    </xf>
    <xf numFmtId="0" fontId="148" fillId="0" borderId="15" xfId="1148" applyFont="1" applyFill="1" applyBorder="1" applyAlignment="1">
      <alignment vertical="center" wrapText="1"/>
      <protection/>
    </xf>
    <xf numFmtId="170" fontId="54" fillId="0" borderId="0" xfId="1088" applyFont="1" applyAlignment="1">
      <alignment vertical="center" wrapText="1"/>
    </xf>
    <xf numFmtId="0" fontId="54" fillId="0" borderId="37" xfId="1148" applyFont="1" applyFill="1" applyBorder="1" applyAlignment="1">
      <alignment horizontal="center" vertical="center" shrinkToFit="1"/>
      <protection/>
    </xf>
    <xf numFmtId="0" fontId="148" fillId="0" borderId="31" xfId="1148" applyFont="1" applyFill="1" applyBorder="1" applyAlignment="1">
      <alignment vertical="center" wrapText="1"/>
      <protection/>
    </xf>
    <xf numFmtId="0" fontId="54" fillId="0" borderId="31" xfId="1086" applyNumberFormat="1" applyFont="1" applyFill="1" applyBorder="1" applyAlignment="1">
      <alignment horizontal="center" vertical="center" shrinkToFit="1"/>
    </xf>
    <xf numFmtId="0" fontId="54" fillId="0" borderId="31" xfId="1148" applyNumberFormat="1" applyFont="1" applyFill="1" applyBorder="1" applyAlignment="1">
      <alignment horizontal="center" vertical="center" shrinkToFit="1"/>
      <protection/>
    </xf>
    <xf numFmtId="0" fontId="54" fillId="0" borderId="31" xfId="1148" applyNumberFormat="1" applyFont="1" applyFill="1" applyBorder="1" applyAlignment="1">
      <alignment horizontal="center" vertical="center" wrapText="1" shrinkToFit="1"/>
      <protection/>
    </xf>
    <xf numFmtId="187" fontId="98" fillId="0" borderId="31" xfId="1148" applyNumberFormat="1" applyFont="1" applyFill="1" applyBorder="1" applyAlignment="1">
      <alignment vertical="center" shrinkToFit="1"/>
      <protection/>
    </xf>
    <xf numFmtId="0" fontId="54" fillId="0" borderId="47" xfId="1148" applyNumberFormat="1" applyFont="1" applyFill="1" applyBorder="1" applyAlignment="1">
      <alignment vertical="center" shrinkToFit="1"/>
      <protection/>
    </xf>
    <xf numFmtId="0" fontId="34" fillId="55" borderId="50" xfId="1114" applyFont="1" applyFill="1" applyBorder="1" applyAlignment="1">
      <alignment horizontal="center" vertical="center" textRotation="255" wrapText="1"/>
      <protection/>
    </xf>
    <xf numFmtId="0" fontId="34" fillId="55" borderId="51" xfId="1114" applyFont="1" applyFill="1" applyBorder="1" applyAlignment="1">
      <alignment horizontal="center" vertical="center" textRotation="255" wrapText="1"/>
      <protection/>
    </xf>
    <xf numFmtId="0" fontId="34" fillId="55" borderId="52" xfId="1114" applyFont="1" applyFill="1" applyBorder="1" applyAlignment="1">
      <alignment horizontal="center" vertical="center" textRotation="255" wrapText="1"/>
      <protection/>
    </xf>
    <xf numFmtId="0" fontId="30" fillId="55" borderId="26" xfId="1114" applyFont="1" applyFill="1" applyBorder="1" applyAlignment="1">
      <alignment horizontal="left" vertical="center" wrapText="1" shrinkToFit="1"/>
      <protection/>
    </xf>
    <xf numFmtId="0" fontId="154" fillId="55" borderId="53" xfId="1114" applyFont="1" applyFill="1" applyBorder="1" applyAlignment="1">
      <alignment horizontal="left" vertical="center" shrinkToFit="1"/>
      <protection/>
    </xf>
    <xf numFmtId="0" fontId="154" fillId="55" borderId="54" xfId="1114" applyFont="1" applyFill="1" applyBorder="1" applyAlignment="1">
      <alignment horizontal="left" vertical="center" shrinkToFit="1"/>
      <protection/>
    </xf>
    <xf numFmtId="0" fontId="0" fillId="44" borderId="15" xfId="1114" applyFont="1" applyFill="1" applyBorder="1" applyAlignment="1">
      <alignment horizontal="left" vertical="center" wrapText="1"/>
      <protection/>
    </xf>
    <xf numFmtId="0" fontId="6" fillId="44" borderId="15" xfId="1114" applyFont="1" applyFill="1" applyBorder="1" applyAlignment="1">
      <alignment horizontal="left" vertical="center" wrapText="1"/>
      <protection/>
    </xf>
    <xf numFmtId="188" fontId="2" fillId="44" borderId="45" xfId="1114" applyNumberFormat="1" applyFont="1" applyFill="1" applyBorder="1" applyAlignment="1">
      <alignment horizontal="left" vertical="center" wrapText="1"/>
      <protection/>
    </xf>
    <xf numFmtId="188" fontId="2" fillId="44" borderId="55" xfId="1114" applyNumberFormat="1" applyFont="1" applyFill="1" applyBorder="1" applyAlignment="1">
      <alignment horizontal="left" vertical="center" wrapText="1"/>
      <protection/>
    </xf>
    <xf numFmtId="0" fontId="31" fillId="55" borderId="50" xfId="1114" applyFont="1" applyFill="1" applyBorder="1" applyAlignment="1">
      <alignment horizontal="center" vertical="center"/>
      <protection/>
    </xf>
    <xf numFmtId="0" fontId="31" fillId="55" borderId="51" xfId="1114" applyFont="1" applyFill="1" applyBorder="1" applyAlignment="1">
      <alignment horizontal="center" vertical="center"/>
      <protection/>
    </xf>
    <xf numFmtId="0" fontId="32" fillId="55" borderId="24" xfId="1114" applyFont="1" applyFill="1" applyBorder="1" applyAlignment="1">
      <alignment horizontal="left" vertical="center"/>
      <protection/>
    </xf>
    <xf numFmtId="0" fontId="32" fillId="55" borderId="56" xfId="1114" applyFont="1" applyFill="1" applyBorder="1" applyAlignment="1">
      <alignment horizontal="left" vertical="center"/>
      <protection/>
    </xf>
    <xf numFmtId="0" fontId="28" fillId="66" borderId="57" xfId="1114" applyFont="1" applyFill="1" applyBorder="1" applyAlignment="1">
      <alignment horizontal="center" vertical="center" wrapText="1"/>
      <protection/>
    </xf>
    <xf numFmtId="0" fontId="5" fillId="55" borderId="23" xfId="1114" applyFont="1" applyFill="1" applyBorder="1" applyAlignment="1">
      <alignment horizontal="left" vertical="center"/>
      <protection/>
    </xf>
    <xf numFmtId="0" fontId="5" fillId="55" borderId="29" xfId="1114" applyFont="1" applyFill="1" applyBorder="1" applyAlignment="1">
      <alignment horizontal="left" vertical="center"/>
      <protection/>
    </xf>
    <xf numFmtId="188" fontId="60" fillId="44" borderId="45" xfId="1080" applyNumberFormat="1" applyFont="1" applyFill="1" applyBorder="1" applyAlignment="1" applyProtection="1">
      <alignment horizontal="center" vertical="center"/>
      <protection/>
    </xf>
    <xf numFmtId="188" fontId="60" fillId="44" borderId="55" xfId="1080" applyNumberFormat="1" applyFont="1" applyFill="1" applyBorder="1" applyAlignment="1" applyProtection="1">
      <alignment horizontal="center" vertical="center"/>
      <protection/>
    </xf>
    <xf numFmtId="188" fontId="60" fillId="44" borderId="58" xfId="1080" applyNumberFormat="1" applyFont="1" applyFill="1" applyBorder="1" applyAlignment="1" applyProtection="1">
      <alignment horizontal="center" vertical="center"/>
      <protection/>
    </xf>
    <xf numFmtId="188" fontId="2" fillId="44" borderId="15" xfId="1114" applyNumberFormat="1" applyFont="1" applyFill="1" applyBorder="1" applyAlignment="1">
      <alignment horizontal="center" vertical="center"/>
      <protection/>
    </xf>
    <xf numFmtId="188" fontId="2" fillId="44" borderId="45" xfId="1114" applyNumberFormat="1" applyFont="1" applyFill="1" applyBorder="1" applyAlignment="1">
      <alignment horizontal="center" vertical="center"/>
      <protection/>
    </xf>
    <xf numFmtId="0" fontId="5" fillId="44" borderId="59" xfId="1114" applyFont="1" applyFill="1" applyBorder="1" applyAlignment="1">
      <alignment horizontal="left" vertical="center" wrapText="1"/>
      <protection/>
    </xf>
    <xf numFmtId="0" fontId="5" fillId="44" borderId="60" xfId="1114" applyFont="1" applyFill="1" applyBorder="1" applyAlignment="1">
      <alignment horizontal="left" vertical="center" wrapText="1"/>
      <protection/>
    </xf>
    <xf numFmtId="0" fontId="2" fillId="44" borderId="61" xfId="1114" applyFont="1" applyFill="1" applyBorder="1" applyAlignment="1">
      <alignment horizontal="center" vertical="center" wrapText="1"/>
      <protection/>
    </xf>
    <xf numFmtId="0" fontId="2" fillId="44" borderId="62" xfId="1114" applyFont="1" applyFill="1" applyBorder="1" applyAlignment="1">
      <alignment horizontal="center" vertical="center" wrapText="1"/>
      <protection/>
    </xf>
    <xf numFmtId="188" fontId="7" fillId="67" borderId="63" xfId="1114" applyNumberFormat="1" applyFont="1" applyFill="1" applyBorder="1" applyAlignment="1">
      <alignment horizontal="center" vertical="center"/>
      <protection/>
    </xf>
    <xf numFmtId="188" fontId="7" fillId="67" borderId="53" xfId="1114" applyNumberFormat="1" applyFont="1" applyFill="1" applyBorder="1" applyAlignment="1">
      <alignment horizontal="center" vertical="center"/>
      <protection/>
    </xf>
    <xf numFmtId="0" fontId="2" fillId="44" borderId="45" xfId="1080" applyFont="1" applyFill="1" applyBorder="1" applyAlignment="1" applyProtection="1">
      <alignment horizontal="center" vertical="center" wrapText="1"/>
      <protection/>
    </xf>
    <xf numFmtId="0" fontId="2" fillId="44" borderId="55" xfId="1080" applyFont="1" applyFill="1" applyBorder="1" applyAlignment="1" applyProtection="1">
      <alignment horizontal="center" vertical="center"/>
      <protection/>
    </xf>
    <xf numFmtId="188" fontId="19" fillId="44" borderId="45" xfId="1080" applyNumberFormat="1" applyFont="1" applyFill="1" applyBorder="1" applyAlignment="1" applyProtection="1">
      <alignment horizontal="center" vertical="center"/>
      <protection/>
    </xf>
    <xf numFmtId="188" fontId="2" fillId="44" borderId="55" xfId="1080" applyNumberFormat="1" applyFont="1" applyFill="1" applyBorder="1" applyAlignment="1" applyProtection="1">
      <alignment horizontal="center" vertical="center"/>
      <protection/>
    </xf>
    <xf numFmtId="0" fontId="6" fillId="44" borderId="22" xfId="1114" applyFont="1" applyFill="1" applyBorder="1" applyAlignment="1">
      <alignment horizontal="left" vertical="center" wrapText="1"/>
      <protection/>
    </xf>
    <xf numFmtId="0" fontId="5" fillId="44" borderId="23" xfId="1114" applyFont="1" applyFill="1" applyBorder="1" applyAlignment="1">
      <alignment horizontal="left" vertical="center" wrapText="1"/>
      <protection/>
    </xf>
    <xf numFmtId="0" fontId="2" fillId="0" borderId="29" xfId="1114" applyFont="1" applyBorder="1" applyAlignment="1">
      <alignment vertical="center"/>
      <protection/>
    </xf>
    <xf numFmtId="0" fontId="2" fillId="0" borderId="30" xfId="1114" applyFont="1" applyBorder="1" applyAlignment="1">
      <alignment vertical="center"/>
      <protection/>
    </xf>
    <xf numFmtId="188" fontId="2" fillId="44" borderId="55" xfId="1114" applyNumberFormat="1" applyFont="1" applyFill="1" applyBorder="1" applyAlignment="1">
      <alignment horizontal="center" vertical="center"/>
      <protection/>
    </xf>
    <xf numFmtId="0" fontId="5" fillId="44" borderId="22" xfId="1114" applyFont="1" applyFill="1" applyBorder="1" applyAlignment="1">
      <alignment horizontal="left" vertical="center" wrapText="1"/>
      <protection/>
    </xf>
    <xf numFmtId="0" fontId="5" fillId="44" borderId="15" xfId="1114" applyFont="1" applyFill="1" applyBorder="1" applyAlignment="1">
      <alignment horizontal="left" vertical="center" wrapText="1"/>
      <protection/>
    </xf>
    <xf numFmtId="0" fontId="2" fillId="58" borderId="15" xfId="1114" applyFont="1" applyFill="1" applyBorder="1" applyAlignment="1">
      <alignment horizontal="center" vertical="center" wrapText="1"/>
      <protection/>
    </xf>
    <xf numFmtId="0" fontId="2" fillId="58" borderId="45" xfId="1114" applyFont="1" applyFill="1" applyBorder="1" applyAlignment="1">
      <alignment horizontal="center" vertical="center" wrapText="1"/>
      <protection/>
    </xf>
    <xf numFmtId="0" fontId="9" fillId="58" borderId="15" xfId="1114" applyFont="1" applyFill="1" applyBorder="1" applyAlignment="1">
      <alignment horizontal="center" vertical="center" wrapText="1"/>
      <protection/>
    </xf>
    <xf numFmtId="0" fontId="9" fillId="58" borderId="45" xfId="1114" applyFont="1" applyFill="1" applyBorder="1" applyAlignment="1">
      <alignment horizontal="center" vertical="center" wrapText="1"/>
      <protection/>
    </xf>
    <xf numFmtId="0" fontId="5" fillId="44" borderId="27" xfId="1114" applyFont="1" applyFill="1" applyBorder="1" applyAlignment="1">
      <alignment horizontal="left" vertical="center" wrapText="1"/>
      <protection/>
    </xf>
    <xf numFmtId="0" fontId="5" fillId="44" borderId="46" xfId="1114" applyFont="1" applyFill="1" applyBorder="1" applyAlignment="1">
      <alignment horizontal="left" vertical="center" wrapText="1"/>
      <protection/>
    </xf>
    <xf numFmtId="165" fontId="2" fillId="0" borderId="45" xfId="1114" applyNumberFormat="1" applyFont="1" applyFill="1" applyBorder="1" applyAlignment="1">
      <alignment horizontal="center" vertical="center" wrapText="1"/>
      <protection/>
    </xf>
    <xf numFmtId="165" fontId="2" fillId="0" borderId="55" xfId="1114" applyNumberFormat="1" applyFont="1" applyFill="1" applyBorder="1" applyAlignment="1">
      <alignment horizontal="center" vertical="center" wrapText="1"/>
      <protection/>
    </xf>
    <xf numFmtId="0" fontId="2" fillId="58" borderId="55" xfId="1114" applyFont="1" applyFill="1" applyBorder="1" applyAlignment="1">
      <alignment horizontal="center" vertical="center" wrapText="1"/>
      <protection/>
    </xf>
    <xf numFmtId="0" fontId="155" fillId="44" borderId="29" xfId="1114" applyFont="1" applyFill="1" applyBorder="1" applyAlignment="1">
      <alignment horizontal="center" vertical="center" wrapText="1"/>
      <protection/>
    </xf>
    <xf numFmtId="0" fontId="155" fillId="44" borderId="30" xfId="1114" applyFont="1" applyFill="1" applyBorder="1" applyAlignment="1">
      <alignment horizontal="center" vertical="center" wrapText="1"/>
      <protection/>
    </xf>
    <xf numFmtId="170" fontId="8" fillId="55" borderId="23" xfId="1086" applyFont="1" applyFill="1" applyBorder="1" applyAlignment="1">
      <alignment horizontal="center" vertical="center" shrinkToFit="1"/>
    </xf>
    <xf numFmtId="170" fontId="8" fillId="55" borderId="29" xfId="1086" applyFont="1" applyFill="1" applyBorder="1" applyAlignment="1">
      <alignment horizontal="center" vertical="center" shrinkToFit="1"/>
    </xf>
    <xf numFmtId="170" fontId="8" fillId="55" borderId="30" xfId="1086" applyFont="1" applyFill="1" applyBorder="1" applyAlignment="1">
      <alignment horizontal="center" vertical="center" shrinkToFit="1"/>
    </xf>
    <xf numFmtId="0" fontId="156" fillId="58" borderId="53" xfId="1148" applyFont="1" applyFill="1" applyBorder="1" applyAlignment="1">
      <alignment horizontal="right" vertical="center" wrapText="1"/>
      <protection/>
    </xf>
    <xf numFmtId="0" fontId="156" fillId="58" borderId="54" xfId="1148" applyFont="1" applyFill="1" applyBorder="1" applyAlignment="1">
      <alignment horizontal="right" vertical="center" wrapText="1"/>
      <protection/>
    </xf>
    <xf numFmtId="0" fontId="142" fillId="58" borderId="45" xfId="1148" applyFont="1" applyFill="1" applyBorder="1" applyAlignment="1">
      <alignment horizontal="center" vertical="center"/>
      <protection/>
    </xf>
    <xf numFmtId="0" fontId="142" fillId="58" borderId="55" xfId="1148" applyFont="1" applyFill="1" applyBorder="1" applyAlignment="1">
      <alignment horizontal="center" vertical="center"/>
      <protection/>
    </xf>
    <xf numFmtId="0" fontId="142" fillId="58" borderId="46" xfId="1148" applyFont="1" applyFill="1" applyBorder="1" applyAlignment="1">
      <alignment horizontal="center" vertical="center"/>
      <protection/>
    </xf>
    <xf numFmtId="0" fontId="144" fillId="58" borderId="29" xfId="1148" applyFont="1" applyFill="1" applyBorder="1" applyAlignment="1">
      <alignment horizontal="center" vertical="center" wrapText="1"/>
      <protection/>
    </xf>
    <xf numFmtId="0" fontId="144" fillId="58" borderId="30" xfId="1148" applyFont="1" applyFill="1" applyBorder="1" applyAlignment="1">
      <alignment horizontal="center" vertical="center" wrapText="1"/>
      <protection/>
    </xf>
    <xf numFmtId="0" fontId="157" fillId="58" borderId="29" xfId="1148" applyFont="1" applyFill="1" applyBorder="1" applyAlignment="1">
      <alignment horizontal="center" vertical="center" wrapText="1"/>
      <protection/>
    </xf>
    <xf numFmtId="0" fontId="158" fillId="68" borderId="29" xfId="0" applyFont="1" applyFill="1" applyBorder="1" applyAlignment="1">
      <alignment horizontal="center" vertical="center" wrapText="1"/>
    </xf>
    <xf numFmtId="170" fontId="96" fillId="55" borderId="23" xfId="1086" applyFont="1" applyFill="1" applyBorder="1" applyAlignment="1">
      <alignment horizontal="center" vertical="center" shrinkToFit="1"/>
    </xf>
    <xf numFmtId="170" fontId="96" fillId="55" borderId="29" xfId="1086" applyFont="1" applyFill="1" applyBorder="1" applyAlignment="1">
      <alignment horizontal="center" vertical="center" shrinkToFit="1"/>
    </xf>
    <xf numFmtId="170" fontId="96" fillId="55" borderId="30" xfId="1086" applyFont="1" applyFill="1" applyBorder="1" applyAlignment="1">
      <alignment horizontal="center" vertical="center" shrinkToFit="1"/>
    </xf>
    <xf numFmtId="0" fontId="159" fillId="58" borderId="53" xfId="1148" applyFont="1" applyFill="1" applyBorder="1" applyAlignment="1">
      <alignment horizontal="right" vertical="center" wrapText="1"/>
      <protection/>
    </xf>
    <xf numFmtId="0" fontId="159" fillId="58" borderId="54" xfId="1148" applyFont="1" applyFill="1" applyBorder="1" applyAlignment="1">
      <alignment horizontal="right" vertical="center" wrapText="1"/>
      <protection/>
    </xf>
    <xf numFmtId="0" fontId="144" fillId="58" borderId="29" xfId="1148" applyNumberFormat="1" applyFont="1" applyFill="1" applyBorder="1" applyAlignment="1">
      <alignment horizontal="center" vertical="center" wrapText="1"/>
      <protection/>
    </xf>
    <xf numFmtId="0" fontId="144" fillId="58" borderId="30" xfId="1148" applyNumberFormat="1" applyFont="1" applyFill="1" applyBorder="1" applyAlignment="1">
      <alignment horizontal="center" vertical="center" wrapText="1"/>
      <protection/>
    </xf>
    <xf numFmtId="0" fontId="160" fillId="68" borderId="23" xfId="0" applyFont="1" applyFill="1" applyBorder="1" applyAlignment="1">
      <alignment horizontal="center" vertical="center" wrapText="1"/>
    </xf>
    <xf numFmtId="0" fontId="160" fillId="68" borderId="29" xfId="0" applyFont="1" applyFill="1" applyBorder="1" applyAlignment="1">
      <alignment horizontal="center" vertical="center" wrapText="1"/>
    </xf>
    <xf numFmtId="0" fontId="160" fillId="68" borderId="30" xfId="0" applyFont="1" applyFill="1" applyBorder="1" applyAlignment="1">
      <alignment horizontal="center" vertical="center" wrapText="1"/>
    </xf>
    <xf numFmtId="0" fontId="156" fillId="58" borderId="53" xfId="1148" applyFont="1" applyFill="1" applyBorder="1" applyAlignment="1">
      <alignment horizontal="center" vertical="center" wrapText="1"/>
      <protection/>
    </xf>
    <xf numFmtId="0" fontId="156" fillId="58" borderId="54" xfId="1148" applyFont="1" applyFill="1" applyBorder="1" applyAlignment="1">
      <alignment horizontal="center" vertical="center" wrapText="1"/>
      <protection/>
    </xf>
    <xf numFmtId="170" fontId="53" fillId="62" borderId="23" xfId="1086" applyFont="1" applyFill="1" applyBorder="1" applyAlignment="1">
      <alignment horizontal="center" vertical="center" shrinkToFit="1"/>
    </xf>
    <xf numFmtId="170" fontId="53" fillId="62" borderId="29" xfId="1086" applyFont="1" applyFill="1" applyBorder="1" applyAlignment="1">
      <alignment horizontal="center" vertical="center" shrinkToFit="1"/>
    </xf>
    <xf numFmtId="170" fontId="53" fillId="62" borderId="30" xfId="1086" applyFont="1" applyFill="1" applyBorder="1" applyAlignment="1">
      <alignment horizontal="center" vertical="center" shrinkToFit="1"/>
    </xf>
    <xf numFmtId="0" fontId="160" fillId="68" borderId="23" xfId="0" applyFont="1" applyFill="1" applyBorder="1" applyAlignment="1">
      <alignment horizontal="center" vertical="center" wrapText="1"/>
    </xf>
    <xf numFmtId="0" fontId="160" fillId="68" borderId="29" xfId="0" applyFont="1" applyFill="1" applyBorder="1" applyAlignment="1">
      <alignment horizontal="center" vertical="center" wrapText="1"/>
    </xf>
    <xf numFmtId="0" fontId="160" fillId="68" borderId="30" xfId="0" applyFont="1" applyFill="1" applyBorder="1" applyAlignment="1">
      <alignment horizontal="center" vertical="center" wrapText="1"/>
    </xf>
    <xf numFmtId="0" fontId="8" fillId="62" borderId="26" xfId="1106" applyFont="1" applyFill="1" applyBorder="1" applyAlignment="1">
      <alignment horizontal="center" vertical="center"/>
      <protection/>
    </xf>
    <xf numFmtId="0" fontId="8" fillId="62" borderId="53" xfId="1106" applyFont="1" applyFill="1" applyBorder="1" applyAlignment="1">
      <alignment horizontal="center" vertical="center"/>
      <protection/>
    </xf>
    <xf numFmtId="0" fontId="8" fillId="62" borderId="54" xfId="1106" applyFont="1" applyFill="1" applyBorder="1" applyAlignment="1">
      <alignment horizontal="center" vertical="center"/>
      <protection/>
    </xf>
    <xf numFmtId="0" fontId="8" fillId="62" borderId="24" xfId="1106" applyFont="1" applyFill="1" applyBorder="1" applyAlignment="1">
      <alignment horizontal="center" vertical="center"/>
      <protection/>
    </xf>
    <xf numFmtId="0" fontId="8" fillId="62" borderId="56" xfId="1106" applyFont="1" applyFill="1" applyBorder="1" applyAlignment="1">
      <alignment horizontal="center" vertical="center"/>
      <protection/>
    </xf>
    <xf numFmtId="0" fontId="8" fillId="62" borderId="25" xfId="1106" applyFont="1" applyFill="1" applyBorder="1" applyAlignment="1">
      <alignment horizontal="center" vertical="center"/>
      <protection/>
    </xf>
    <xf numFmtId="0" fontId="5" fillId="0" borderId="50" xfId="1106" applyFont="1" applyBorder="1" applyAlignment="1">
      <alignment horizontal="center" vertical="center" wrapText="1"/>
      <protection/>
    </xf>
    <xf numFmtId="0" fontId="5" fillId="0" borderId="52" xfId="1106" applyFont="1" applyBorder="1" applyAlignment="1">
      <alignment horizontal="center" vertical="center" wrapText="1"/>
      <protection/>
    </xf>
    <xf numFmtId="0" fontId="5" fillId="0" borderId="59" xfId="1106" applyFont="1" applyBorder="1" applyAlignment="1">
      <alignment horizontal="center" vertical="center"/>
      <protection/>
    </xf>
    <xf numFmtId="0" fontId="5" fillId="0" borderId="64" xfId="1106" applyFont="1" applyBorder="1" applyAlignment="1">
      <alignment horizontal="center" vertical="center"/>
      <protection/>
    </xf>
    <xf numFmtId="0" fontId="2" fillId="58" borderId="23" xfId="1106" applyFont="1" applyFill="1" applyBorder="1" applyAlignment="1">
      <alignment horizontal="center" vertical="center" wrapText="1"/>
      <protection/>
    </xf>
    <xf numFmtId="0" fontId="2" fillId="58" borderId="29" xfId="1106" applyFont="1" applyFill="1" applyBorder="1" applyAlignment="1">
      <alignment horizontal="center" vertical="center" wrapText="1"/>
      <protection/>
    </xf>
    <xf numFmtId="0" fontId="2" fillId="58" borderId="30" xfId="1106" applyFont="1" applyFill="1" applyBorder="1" applyAlignment="1">
      <alignment horizontal="center" vertical="center" wrapText="1"/>
      <protection/>
    </xf>
    <xf numFmtId="0" fontId="7" fillId="68" borderId="23" xfId="1106" applyFont="1" applyFill="1" applyBorder="1" applyAlignment="1">
      <alignment horizontal="left" vertical="center" wrapText="1"/>
      <protection/>
    </xf>
    <xf numFmtId="0" fontId="7" fillId="68" borderId="29" xfId="1106" applyFont="1" applyFill="1" applyBorder="1" applyAlignment="1">
      <alignment horizontal="left" vertical="center"/>
      <protection/>
    </xf>
    <xf numFmtId="0" fontId="7" fillId="68" borderId="30" xfId="1106" applyFont="1" applyFill="1" applyBorder="1" applyAlignment="1">
      <alignment horizontal="left" vertical="center"/>
      <protection/>
    </xf>
    <xf numFmtId="0" fontId="5" fillId="62" borderId="26" xfId="1106" applyFont="1" applyFill="1" applyBorder="1" applyAlignment="1">
      <alignment horizontal="center" vertical="center"/>
      <protection/>
    </xf>
    <xf numFmtId="0" fontId="5" fillId="62" borderId="24" xfId="1106" applyFont="1" applyFill="1" applyBorder="1" applyAlignment="1">
      <alignment horizontal="center" vertical="center"/>
      <protection/>
    </xf>
  </cellXfs>
  <cellStyles count="1179">
    <cellStyle name="Normal" xfId="0"/>
    <cellStyle name="0,0&#10;&#10;NA&#10;&#10;" xfId="15"/>
    <cellStyle name="20 % - Accent1" xfId="16"/>
    <cellStyle name="20 % - Accent1 2" xfId="17"/>
    <cellStyle name="20 % - Accent1 3" xfId="18"/>
    <cellStyle name="20 % - Accent2" xfId="19"/>
    <cellStyle name="20 % - Accent2 2" xfId="20"/>
    <cellStyle name="20 % - Accent2 3" xfId="21"/>
    <cellStyle name="20 % - Accent3" xfId="22"/>
    <cellStyle name="20 % - Accent3 2" xfId="23"/>
    <cellStyle name="20 % - Accent3 3" xfId="24"/>
    <cellStyle name="20 % - Accent4" xfId="25"/>
    <cellStyle name="20 % - Accent4 2" xfId="26"/>
    <cellStyle name="20 % - Accent4 3" xfId="27"/>
    <cellStyle name="20 % - Accent5" xfId="28"/>
    <cellStyle name="20 % - Accent5 2" xfId="29"/>
    <cellStyle name="20 % - Accent5 3" xfId="30"/>
    <cellStyle name="20 % - Accent6" xfId="31"/>
    <cellStyle name="20 % - Accent6 2" xfId="32"/>
    <cellStyle name="20 % - Accent6 3" xfId="33"/>
    <cellStyle name="40 % - Accent1" xfId="34"/>
    <cellStyle name="40 % - Accent1 2" xfId="35"/>
    <cellStyle name="40 % - Accent1 3" xfId="36"/>
    <cellStyle name="40 % - Accent2" xfId="37"/>
    <cellStyle name="40 % - Accent2 2" xfId="38"/>
    <cellStyle name="40 % - Accent2 3" xfId="39"/>
    <cellStyle name="40 % - Accent3" xfId="40"/>
    <cellStyle name="40 % - Accent3 2" xfId="41"/>
    <cellStyle name="40 % - Accent3 3" xfId="42"/>
    <cellStyle name="40 % - Accent4" xfId="43"/>
    <cellStyle name="40 % - Accent4 2" xfId="44"/>
    <cellStyle name="40 % - Accent4 3" xfId="45"/>
    <cellStyle name="40 % - Accent5" xfId="46"/>
    <cellStyle name="40 % - Accent5 2" xfId="47"/>
    <cellStyle name="40 % - Accent5 3" xfId="48"/>
    <cellStyle name="40 % - Accent6" xfId="49"/>
    <cellStyle name="40 % - Accent6 2" xfId="50"/>
    <cellStyle name="40 % - Accent6 3" xfId="51"/>
    <cellStyle name="60 % - Accent1" xfId="52"/>
    <cellStyle name="60 % - Accent1 2" xfId="53"/>
    <cellStyle name="60 % - Accent1 3" xfId="54"/>
    <cellStyle name="60 % - Accent2" xfId="55"/>
    <cellStyle name="60 % - Accent2 2" xfId="56"/>
    <cellStyle name="60 % - Accent2 3" xfId="57"/>
    <cellStyle name="60 % - Accent3" xfId="58"/>
    <cellStyle name="60 % - Accent3 2" xfId="59"/>
    <cellStyle name="60 % - Accent3 3" xfId="60"/>
    <cellStyle name="60 % - Accent4" xfId="61"/>
    <cellStyle name="60 % - Accent4 2" xfId="62"/>
    <cellStyle name="60 % - Accent4 3" xfId="63"/>
    <cellStyle name="60 % - Accent5" xfId="64"/>
    <cellStyle name="60 % - Accent5 2" xfId="65"/>
    <cellStyle name="60 % - Accent5 3" xfId="66"/>
    <cellStyle name="60 % - Accent6" xfId="67"/>
    <cellStyle name="60 % - Accent6 2" xfId="68"/>
    <cellStyle name="60 % - Accent6 3" xfId="69"/>
    <cellStyle name="Accent" xfId="70"/>
    <cellStyle name="Accent 1" xfId="71"/>
    <cellStyle name="Accent 1 1" xfId="72"/>
    <cellStyle name="Accent 2" xfId="73"/>
    <cellStyle name="Accent 2 1" xfId="74"/>
    <cellStyle name="Accent 3" xfId="75"/>
    <cellStyle name="Accent 3 1" xfId="76"/>
    <cellStyle name="Accent 4" xfId="77"/>
    <cellStyle name="Accent1" xfId="78"/>
    <cellStyle name="Accent1 2" xfId="79"/>
    <cellStyle name="Accent1 3" xfId="80"/>
    <cellStyle name="Accent2" xfId="81"/>
    <cellStyle name="Accent2 2" xfId="82"/>
    <cellStyle name="Accent2 3" xfId="83"/>
    <cellStyle name="Accent3" xfId="84"/>
    <cellStyle name="Accent3 2" xfId="85"/>
    <cellStyle name="Accent3 3" xfId="86"/>
    <cellStyle name="Accent4" xfId="87"/>
    <cellStyle name="Accent4 2" xfId="88"/>
    <cellStyle name="Accent4 3" xfId="89"/>
    <cellStyle name="Accent5" xfId="90"/>
    <cellStyle name="Accent5 2" xfId="91"/>
    <cellStyle name="Accent5 3" xfId="92"/>
    <cellStyle name="Accent6" xfId="93"/>
    <cellStyle name="Accent6 2" xfId="94"/>
    <cellStyle name="Accent6 3" xfId="95"/>
    <cellStyle name="Avertissement" xfId="96"/>
    <cellStyle name="Avertissement 2" xfId="97"/>
    <cellStyle name="Avertissement 3" xfId="98"/>
    <cellStyle name="Bad" xfId="99"/>
    <cellStyle name="Bad 1" xfId="100"/>
    <cellStyle name="Calcul" xfId="101"/>
    <cellStyle name="Calcul 2" xfId="102"/>
    <cellStyle name="Calcul 3" xfId="103"/>
    <cellStyle name="Cellule liée" xfId="104"/>
    <cellStyle name="Cellule liée 2" xfId="105"/>
    <cellStyle name="Cellule liée 3" xfId="106"/>
    <cellStyle name="Commentaire" xfId="107"/>
    <cellStyle name="Commentaire 2" xfId="108"/>
    <cellStyle name="Commentaire_-2- FOURNITURES BUREAU PAPIER - CONSULTATION MAI 18 AVRIL 20 pour mise en offre" xfId="109"/>
    <cellStyle name="Entrée" xfId="110"/>
    <cellStyle name="Entrée 2" xfId="111"/>
    <cellStyle name="Entrée 3" xfId="112"/>
    <cellStyle name="Error" xfId="113"/>
    <cellStyle name="Error 1" xfId="114"/>
    <cellStyle name="Euro" xfId="115"/>
    <cellStyle name="Euro 10" xfId="116"/>
    <cellStyle name="Euro 10 2" xfId="117"/>
    <cellStyle name="Euro 10 2 2" xfId="118"/>
    <cellStyle name="Euro 10 2 2 2" xfId="119"/>
    <cellStyle name="Euro 10 2 3" xfId="120"/>
    <cellStyle name="Euro 10 2 3 2" xfId="121"/>
    <cellStyle name="Euro 10 2 4" xfId="122"/>
    <cellStyle name="Euro 10 2 5" xfId="123"/>
    <cellStyle name="Euro 10 2 6" xfId="124"/>
    <cellStyle name="Euro 10 3" xfId="125"/>
    <cellStyle name="Euro 10 3 2" xfId="126"/>
    <cellStyle name="Euro 10 4" xfId="127"/>
    <cellStyle name="Euro 10 4 2" xfId="128"/>
    <cellStyle name="Euro 10 5" xfId="129"/>
    <cellStyle name="Euro 10 6" xfId="130"/>
    <cellStyle name="Euro 10 7" xfId="131"/>
    <cellStyle name="Euro 11" xfId="132"/>
    <cellStyle name="Euro 11 2" xfId="133"/>
    <cellStyle name="Euro 11 2 2" xfId="134"/>
    <cellStyle name="Euro 11 2 2 2" xfId="135"/>
    <cellStyle name="Euro 11 2 3" xfId="136"/>
    <cellStyle name="Euro 11 2 3 2" xfId="137"/>
    <cellStyle name="Euro 11 2 4" xfId="138"/>
    <cellStyle name="Euro 11 2 5" xfId="139"/>
    <cellStyle name="Euro 11 2 6" xfId="140"/>
    <cellStyle name="Euro 11 3" xfId="141"/>
    <cellStyle name="Euro 11 3 2" xfId="142"/>
    <cellStyle name="Euro 11 4" xfId="143"/>
    <cellStyle name="Euro 11 4 2" xfId="144"/>
    <cellStyle name="Euro 11 5" xfId="145"/>
    <cellStyle name="Euro 11 6" xfId="146"/>
    <cellStyle name="Euro 11 7" xfId="147"/>
    <cellStyle name="Euro 12" xfId="148"/>
    <cellStyle name="Euro 12 2" xfId="149"/>
    <cellStyle name="Euro 12 2 2" xfId="150"/>
    <cellStyle name="Euro 12 2 2 2" xfId="151"/>
    <cellStyle name="Euro 12 2 3" xfId="152"/>
    <cellStyle name="Euro 12 2 3 2" xfId="153"/>
    <cellStyle name="Euro 12 2 4" xfId="154"/>
    <cellStyle name="Euro 12 2 5" xfId="155"/>
    <cellStyle name="Euro 12 2 6" xfId="156"/>
    <cellStyle name="Euro 12 3" xfId="157"/>
    <cellStyle name="Euro 12 3 2" xfId="158"/>
    <cellStyle name="Euro 12 4" xfId="159"/>
    <cellStyle name="Euro 12 4 2" xfId="160"/>
    <cellStyle name="Euro 12 5" xfId="161"/>
    <cellStyle name="Euro 12 6" xfId="162"/>
    <cellStyle name="Euro 12 7" xfId="163"/>
    <cellStyle name="Euro 13" xfId="164"/>
    <cellStyle name="Euro 13 2" xfId="165"/>
    <cellStyle name="Euro 13 2 2" xfId="166"/>
    <cellStyle name="Euro 13 2 2 2" xfId="167"/>
    <cellStyle name="Euro 13 2 3" xfId="168"/>
    <cellStyle name="Euro 13 2 3 2" xfId="169"/>
    <cellStyle name="Euro 13 2 4" xfId="170"/>
    <cellStyle name="Euro 13 2 5" xfId="171"/>
    <cellStyle name="Euro 13 2 6" xfId="172"/>
    <cellStyle name="Euro 13 3" xfId="173"/>
    <cellStyle name="Euro 13 3 2" xfId="174"/>
    <cellStyle name="Euro 13 4" xfId="175"/>
    <cellStyle name="Euro 13 4 2" xfId="176"/>
    <cellStyle name="Euro 13 5" xfId="177"/>
    <cellStyle name="Euro 13 6" xfId="178"/>
    <cellStyle name="Euro 13 7" xfId="179"/>
    <cellStyle name="Euro 14" xfId="180"/>
    <cellStyle name="Euro 14 2" xfId="181"/>
    <cellStyle name="Euro 14 2 2" xfId="182"/>
    <cellStyle name="Euro 14 2 2 2" xfId="183"/>
    <cellStyle name="Euro 14 2 3" xfId="184"/>
    <cellStyle name="Euro 14 2 3 2" xfId="185"/>
    <cellStyle name="Euro 14 2 4" xfId="186"/>
    <cellStyle name="Euro 14 2 5" xfId="187"/>
    <cellStyle name="Euro 14 2 6" xfId="188"/>
    <cellStyle name="Euro 14 3" xfId="189"/>
    <cellStyle name="Euro 14 3 2" xfId="190"/>
    <cellStyle name="Euro 14 4" xfId="191"/>
    <cellStyle name="Euro 14 4 2" xfId="192"/>
    <cellStyle name="Euro 14 5" xfId="193"/>
    <cellStyle name="Euro 14 6" xfId="194"/>
    <cellStyle name="Euro 14 7" xfId="195"/>
    <cellStyle name="Euro 15" xfId="196"/>
    <cellStyle name="Euro 15 2" xfId="197"/>
    <cellStyle name="Euro 15 2 2" xfId="198"/>
    <cellStyle name="Euro 15 3" xfId="199"/>
    <cellStyle name="Euro 15 3 2" xfId="200"/>
    <cellStyle name="Euro 15 4" xfId="201"/>
    <cellStyle name="Euro 15 5" xfId="202"/>
    <cellStyle name="Euro 15 6" xfId="203"/>
    <cellStyle name="Euro 16" xfId="204"/>
    <cellStyle name="Euro 16 2" xfId="205"/>
    <cellStyle name="Euro 16 2 2" xfId="206"/>
    <cellStyle name="Euro 16 3" xfId="207"/>
    <cellStyle name="Euro 16 3 2" xfId="208"/>
    <cellStyle name="Euro 16 4" xfId="209"/>
    <cellStyle name="Euro 16 5" xfId="210"/>
    <cellStyle name="Euro 16 6" xfId="211"/>
    <cellStyle name="Euro 17" xfId="212"/>
    <cellStyle name="Euro 17 2" xfId="213"/>
    <cellStyle name="Euro 17 2 2" xfId="214"/>
    <cellStyle name="Euro 17 3" xfId="215"/>
    <cellStyle name="Euro 17 3 2" xfId="216"/>
    <cellStyle name="Euro 17 4" xfId="217"/>
    <cellStyle name="Euro 17 5" xfId="218"/>
    <cellStyle name="Euro 17 6" xfId="219"/>
    <cellStyle name="Euro 18" xfId="220"/>
    <cellStyle name="Euro 18 2" xfId="221"/>
    <cellStyle name="Euro 18 2 2" xfId="222"/>
    <cellStyle name="Euro 18 3" xfId="223"/>
    <cellStyle name="Euro 18 3 2" xfId="224"/>
    <cellStyle name="Euro 18 4" xfId="225"/>
    <cellStyle name="Euro 18 5" xfId="226"/>
    <cellStyle name="Euro 18 6" xfId="227"/>
    <cellStyle name="Euro 19" xfId="228"/>
    <cellStyle name="Euro 19 2" xfId="229"/>
    <cellStyle name="Euro 19 2 2" xfId="230"/>
    <cellStyle name="Euro 19 3" xfId="231"/>
    <cellStyle name="Euro 19 3 2" xfId="232"/>
    <cellStyle name="Euro 19 4" xfId="233"/>
    <cellStyle name="Euro 19 5" xfId="234"/>
    <cellStyle name="Euro 19 6" xfId="235"/>
    <cellStyle name="Euro 2" xfId="236"/>
    <cellStyle name="Euro 2 10" xfId="237"/>
    <cellStyle name="Euro 2 10 2" xfId="238"/>
    <cellStyle name="Euro 2 10 2 2" xfId="239"/>
    <cellStyle name="Euro 2 10 3" xfId="240"/>
    <cellStyle name="Euro 2 10 3 2" xfId="241"/>
    <cellStyle name="Euro 2 10 4" xfId="242"/>
    <cellStyle name="Euro 2 10 5" xfId="243"/>
    <cellStyle name="Euro 2 10 6" xfId="244"/>
    <cellStyle name="Euro 2 11" xfId="245"/>
    <cellStyle name="Euro 2 11 2" xfId="246"/>
    <cellStyle name="Euro 2 12" xfId="247"/>
    <cellStyle name="Euro 2 12 2" xfId="248"/>
    <cellStyle name="Euro 2 13" xfId="249"/>
    <cellStyle name="Euro 2 14" xfId="250"/>
    <cellStyle name="Euro 2 15" xfId="251"/>
    <cellStyle name="Euro 2 16" xfId="252"/>
    <cellStyle name="Euro 2 2" xfId="253"/>
    <cellStyle name="Euro 2 2 10" xfId="254"/>
    <cellStyle name="Euro 2 2 10 2" xfId="255"/>
    <cellStyle name="Euro 2 2 11" xfId="256"/>
    <cellStyle name="Euro 2 2 11 2" xfId="257"/>
    <cellStyle name="Euro 2 2 12" xfId="258"/>
    <cellStyle name="Euro 2 2 13" xfId="259"/>
    <cellStyle name="Euro 2 2 14" xfId="260"/>
    <cellStyle name="Euro 2 2 15" xfId="261"/>
    <cellStyle name="Euro 2 2 2" xfId="262"/>
    <cellStyle name="Euro 2 2 2 2" xfId="263"/>
    <cellStyle name="Euro 2 2 2 2 2" xfId="264"/>
    <cellStyle name="Euro 2 2 2 2 2 2" xfId="265"/>
    <cellStyle name="Euro 2 2 2 2 2 2 2" xfId="266"/>
    <cellStyle name="Euro 2 2 2 2 2 3" xfId="267"/>
    <cellStyle name="Euro 2 2 2 2 2 3 2" xfId="268"/>
    <cellStyle name="Euro 2 2 2 2 2 4" xfId="269"/>
    <cellStyle name="Euro 2 2 2 2 2 5" xfId="270"/>
    <cellStyle name="Euro 2 2 2 2 2 6" xfId="271"/>
    <cellStyle name="Euro 2 2 2 2 3" xfId="272"/>
    <cellStyle name="Euro 2 2 2 2 3 2" xfId="273"/>
    <cellStyle name="Euro 2 2 2 2 4" xfId="274"/>
    <cellStyle name="Euro 2 2 2 2 4 2" xfId="275"/>
    <cellStyle name="Euro 2 2 2 2 5" xfId="276"/>
    <cellStyle name="Euro 2 2 2 2 6" xfId="277"/>
    <cellStyle name="Euro 2 2 2 2 7" xfId="278"/>
    <cellStyle name="Euro 2 2 2 3" xfId="279"/>
    <cellStyle name="Euro 2 2 2 3 2" xfId="280"/>
    <cellStyle name="Euro 2 2 2 3 2 2" xfId="281"/>
    <cellStyle name="Euro 2 2 2 3 3" xfId="282"/>
    <cellStyle name="Euro 2 2 2 3 3 2" xfId="283"/>
    <cellStyle name="Euro 2 2 2 3 4" xfId="284"/>
    <cellStyle name="Euro 2 2 2 3 5" xfId="285"/>
    <cellStyle name="Euro 2 2 2 3 6" xfId="286"/>
    <cellStyle name="Euro 2 2 2 4" xfId="287"/>
    <cellStyle name="Euro 2 2 2 4 2" xfId="288"/>
    <cellStyle name="Euro 2 2 2 5" xfId="289"/>
    <cellStyle name="Euro 2 2 2 5 2" xfId="290"/>
    <cellStyle name="Euro 2 2 2 6" xfId="291"/>
    <cellStyle name="Euro 2 2 2 7" xfId="292"/>
    <cellStyle name="Euro 2 2 2 8" xfId="293"/>
    <cellStyle name="Euro 2 2 3" xfId="294"/>
    <cellStyle name="Euro 2 2 3 2" xfId="295"/>
    <cellStyle name="Euro 2 2 3 2 2" xfId="296"/>
    <cellStyle name="Euro 2 2 3 2 2 2" xfId="297"/>
    <cellStyle name="Euro 2 2 3 2 2 2 2" xfId="298"/>
    <cellStyle name="Euro 2 2 3 2 2 3" xfId="299"/>
    <cellStyle name="Euro 2 2 3 2 2 3 2" xfId="300"/>
    <cellStyle name="Euro 2 2 3 2 2 4" xfId="301"/>
    <cellStyle name="Euro 2 2 3 2 2 5" xfId="302"/>
    <cellStyle name="Euro 2 2 3 2 2 6" xfId="303"/>
    <cellStyle name="Euro 2 2 3 2 3" xfId="304"/>
    <cellStyle name="Euro 2 2 3 2 3 2" xfId="305"/>
    <cellStyle name="Euro 2 2 3 2 4" xfId="306"/>
    <cellStyle name="Euro 2 2 3 2 4 2" xfId="307"/>
    <cellStyle name="Euro 2 2 3 2 5" xfId="308"/>
    <cellStyle name="Euro 2 2 3 2 6" xfId="309"/>
    <cellStyle name="Euro 2 2 3 2 7" xfId="310"/>
    <cellStyle name="Euro 2 2 3 3" xfId="311"/>
    <cellStyle name="Euro 2 2 3 3 2" xfId="312"/>
    <cellStyle name="Euro 2 2 3 3 2 2" xfId="313"/>
    <cellStyle name="Euro 2 2 3 3 3" xfId="314"/>
    <cellStyle name="Euro 2 2 3 3 3 2" xfId="315"/>
    <cellStyle name="Euro 2 2 3 3 4" xfId="316"/>
    <cellStyle name="Euro 2 2 3 3 5" xfId="317"/>
    <cellStyle name="Euro 2 2 3 3 6" xfId="318"/>
    <cellStyle name="Euro 2 2 3 4" xfId="319"/>
    <cellStyle name="Euro 2 2 3 4 2" xfId="320"/>
    <cellStyle name="Euro 2 2 3 5" xfId="321"/>
    <cellStyle name="Euro 2 2 3 5 2" xfId="322"/>
    <cellStyle name="Euro 2 2 3 6" xfId="323"/>
    <cellStyle name="Euro 2 2 3 7" xfId="324"/>
    <cellStyle name="Euro 2 2 3 8" xfId="325"/>
    <cellStyle name="Euro 2 2 4" xfId="326"/>
    <cellStyle name="Euro 2 2 4 2" xfId="327"/>
    <cellStyle name="Euro 2 2 4 2 2" xfId="328"/>
    <cellStyle name="Euro 2 2 4 2 2 2" xfId="329"/>
    <cellStyle name="Euro 2 2 4 2 2 2 2" xfId="330"/>
    <cellStyle name="Euro 2 2 4 2 2 3" xfId="331"/>
    <cellStyle name="Euro 2 2 4 2 2 3 2" xfId="332"/>
    <cellStyle name="Euro 2 2 4 2 2 4" xfId="333"/>
    <cellStyle name="Euro 2 2 4 2 2 5" xfId="334"/>
    <cellStyle name="Euro 2 2 4 2 2 6" xfId="335"/>
    <cellStyle name="Euro 2 2 4 2 3" xfId="336"/>
    <cellStyle name="Euro 2 2 4 2 3 2" xfId="337"/>
    <cellStyle name="Euro 2 2 4 2 4" xfId="338"/>
    <cellStyle name="Euro 2 2 4 2 4 2" xfId="339"/>
    <cellStyle name="Euro 2 2 4 2 5" xfId="340"/>
    <cellStyle name="Euro 2 2 4 2 6" xfId="341"/>
    <cellStyle name="Euro 2 2 4 2 7" xfId="342"/>
    <cellStyle name="Euro 2 2 4 3" xfId="343"/>
    <cellStyle name="Euro 2 2 4 3 2" xfId="344"/>
    <cellStyle name="Euro 2 2 4 3 2 2" xfId="345"/>
    <cellStyle name="Euro 2 2 4 3 3" xfId="346"/>
    <cellStyle name="Euro 2 2 4 3 3 2" xfId="347"/>
    <cellStyle name="Euro 2 2 4 3 4" xfId="348"/>
    <cellStyle name="Euro 2 2 4 3 5" xfId="349"/>
    <cellStyle name="Euro 2 2 4 3 6" xfId="350"/>
    <cellStyle name="Euro 2 2 4 4" xfId="351"/>
    <cellStyle name="Euro 2 2 4 4 2" xfId="352"/>
    <cellStyle name="Euro 2 2 4 5" xfId="353"/>
    <cellStyle name="Euro 2 2 4 5 2" xfId="354"/>
    <cellStyle name="Euro 2 2 4 6" xfId="355"/>
    <cellStyle name="Euro 2 2 4 7" xfId="356"/>
    <cellStyle name="Euro 2 2 4 8" xfId="357"/>
    <cellStyle name="Euro 2 2 5" xfId="358"/>
    <cellStyle name="Euro 2 2 5 2" xfId="359"/>
    <cellStyle name="Euro 2 2 5 2 2" xfId="360"/>
    <cellStyle name="Euro 2 2 5 2 2 2" xfId="361"/>
    <cellStyle name="Euro 2 2 5 2 2 2 2" xfId="362"/>
    <cellStyle name="Euro 2 2 5 2 2 3" xfId="363"/>
    <cellStyle name="Euro 2 2 5 2 2 3 2" xfId="364"/>
    <cellStyle name="Euro 2 2 5 2 2 4" xfId="365"/>
    <cellStyle name="Euro 2 2 5 2 2 5" xfId="366"/>
    <cellStyle name="Euro 2 2 5 2 2 6" xfId="367"/>
    <cellStyle name="Euro 2 2 5 2 3" xfId="368"/>
    <cellStyle name="Euro 2 2 5 2 3 2" xfId="369"/>
    <cellStyle name="Euro 2 2 5 2 4" xfId="370"/>
    <cellStyle name="Euro 2 2 5 2 4 2" xfId="371"/>
    <cellStyle name="Euro 2 2 5 2 5" xfId="372"/>
    <cellStyle name="Euro 2 2 5 2 6" xfId="373"/>
    <cellStyle name="Euro 2 2 5 2 7" xfId="374"/>
    <cellStyle name="Euro 2 2 5 3" xfId="375"/>
    <cellStyle name="Euro 2 2 5 3 2" xfId="376"/>
    <cellStyle name="Euro 2 2 5 3 2 2" xfId="377"/>
    <cellStyle name="Euro 2 2 5 3 3" xfId="378"/>
    <cellStyle name="Euro 2 2 5 3 3 2" xfId="379"/>
    <cellStyle name="Euro 2 2 5 3 4" xfId="380"/>
    <cellStyle name="Euro 2 2 5 3 5" xfId="381"/>
    <cellStyle name="Euro 2 2 5 3 6" xfId="382"/>
    <cellStyle name="Euro 2 2 5 4" xfId="383"/>
    <cellStyle name="Euro 2 2 5 4 2" xfId="384"/>
    <cellStyle name="Euro 2 2 5 5" xfId="385"/>
    <cellStyle name="Euro 2 2 5 5 2" xfId="386"/>
    <cellStyle name="Euro 2 2 5 6" xfId="387"/>
    <cellStyle name="Euro 2 2 5 7" xfId="388"/>
    <cellStyle name="Euro 2 2 5 8" xfId="389"/>
    <cellStyle name="Euro 2 2 6" xfId="390"/>
    <cellStyle name="Euro 2 2 6 2" xfId="391"/>
    <cellStyle name="Euro 2 2 6 2 2" xfId="392"/>
    <cellStyle name="Euro 2 2 6 2 2 2" xfId="393"/>
    <cellStyle name="Euro 2 2 6 2 2 2 2" xfId="394"/>
    <cellStyle name="Euro 2 2 6 2 2 3" xfId="395"/>
    <cellStyle name="Euro 2 2 6 2 2 3 2" xfId="396"/>
    <cellStyle name="Euro 2 2 6 2 2 4" xfId="397"/>
    <cellStyle name="Euro 2 2 6 2 2 5" xfId="398"/>
    <cellStyle name="Euro 2 2 6 2 2 6" xfId="399"/>
    <cellStyle name="Euro 2 2 6 2 3" xfId="400"/>
    <cellStyle name="Euro 2 2 6 2 3 2" xfId="401"/>
    <cellStyle name="Euro 2 2 6 2 4" xfId="402"/>
    <cellStyle name="Euro 2 2 6 2 4 2" xfId="403"/>
    <cellStyle name="Euro 2 2 6 2 5" xfId="404"/>
    <cellStyle name="Euro 2 2 6 2 6" xfId="405"/>
    <cellStyle name="Euro 2 2 6 2 7" xfId="406"/>
    <cellStyle name="Euro 2 2 6 3" xfId="407"/>
    <cellStyle name="Euro 2 2 6 3 2" xfId="408"/>
    <cellStyle name="Euro 2 2 6 3 2 2" xfId="409"/>
    <cellStyle name="Euro 2 2 6 3 3" xfId="410"/>
    <cellStyle name="Euro 2 2 6 3 3 2" xfId="411"/>
    <cellStyle name="Euro 2 2 6 3 4" xfId="412"/>
    <cellStyle name="Euro 2 2 6 3 5" xfId="413"/>
    <cellStyle name="Euro 2 2 6 3 6" xfId="414"/>
    <cellStyle name="Euro 2 2 6 4" xfId="415"/>
    <cellStyle name="Euro 2 2 6 4 2" xfId="416"/>
    <cellStyle name="Euro 2 2 6 5" xfId="417"/>
    <cellStyle name="Euro 2 2 6 5 2" xfId="418"/>
    <cellStyle name="Euro 2 2 6 6" xfId="419"/>
    <cellStyle name="Euro 2 2 6 7" xfId="420"/>
    <cellStyle name="Euro 2 2 6 8" xfId="421"/>
    <cellStyle name="Euro 2 2 7" xfId="422"/>
    <cellStyle name="Euro 2 2 7 2" xfId="423"/>
    <cellStyle name="Euro 2 2 7 2 2" xfId="424"/>
    <cellStyle name="Euro 2 2 7 2 2 2" xfId="425"/>
    <cellStyle name="Euro 2 2 7 2 3" xfId="426"/>
    <cellStyle name="Euro 2 2 7 2 3 2" xfId="427"/>
    <cellStyle name="Euro 2 2 7 2 4" xfId="428"/>
    <cellStyle name="Euro 2 2 7 2 5" xfId="429"/>
    <cellStyle name="Euro 2 2 7 2 6" xfId="430"/>
    <cellStyle name="Euro 2 2 7 3" xfId="431"/>
    <cellStyle name="Euro 2 2 7 3 2" xfId="432"/>
    <cellStyle name="Euro 2 2 7 4" xfId="433"/>
    <cellStyle name="Euro 2 2 7 4 2" xfId="434"/>
    <cellStyle name="Euro 2 2 7 5" xfId="435"/>
    <cellStyle name="Euro 2 2 7 6" xfId="436"/>
    <cellStyle name="Euro 2 2 7 7" xfId="437"/>
    <cellStyle name="Euro 2 2 8" xfId="438"/>
    <cellStyle name="Euro 2 2 8 2" xfId="439"/>
    <cellStyle name="Euro 2 2 8 2 2" xfId="440"/>
    <cellStyle name="Euro 2 2 8 2 2 2" xfId="441"/>
    <cellStyle name="Euro 2 2 8 2 3" xfId="442"/>
    <cellStyle name="Euro 2 2 8 2 3 2" xfId="443"/>
    <cellStyle name="Euro 2 2 8 2 4" xfId="444"/>
    <cellStyle name="Euro 2 2 8 2 5" xfId="445"/>
    <cellStyle name="Euro 2 2 8 2 6" xfId="446"/>
    <cellStyle name="Euro 2 2 8 3" xfId="447"/>
    <cellStyle name="Euro 2 2 8 3 2" xfId="448"/>
    <cellStyle name="Euro 2 2 8 4" xfId="449"/>
    <cellStyle name="Euro 2 2 8 4 2" xfId="450"/>
    <cellStyle name="Euro 2 2 8 5" xfId="451"/>
    <cellStyle name="Euro 2 2 8 6" xfId="452"/>
    <cellStyle name="Euro 2 2 8 7" xfId="453"/>
    <cellStyle name="Euro 2 2 9" xfId="454"/>
    <cellStyle name="Euro 2 2 9 2" xfId="455"/>
    <cellStyle name="Euro 2 2 9 2 2" xfId="456"/>
    <cellStyle name="Euro 2 2 9 3" xfId="457"/>
    <cellStyle name="Euro 2 2 9 3 2" xfId="458"/>
    <cellStyle name="Euro 2 2 9 4" xfId="459"/>
    <cellStyle name="Euro 2 2 9 5" xfId="460"/>
    <cellStyle name="Euro 2 2 9 6" xfId="461"/>
    <cellStyle name="Euro 2 3" xfId="462"/>
    <cellStyle name="Euro 2 3 2" xfId="463"/>
    <cellStyle name="Euro 2 3 2 2" xfId="464"/>
    <cellStyle name="Euro 2 3 2 2 2" xfId="465"/>
    <cellStyle name="Euro 2 3 2 2 2 2" xfId="466"/>
    <cellStyle name="Euro 2 3 2 2 3" xfId="467"/>
    <cellStyle name="Euro 2 3 2 2 3 2" xfId="468"/>
    <cellStyle name="Euro 2 3 2 2 4" xfId="469"/>
    <cellStyle name="Euro 2 3 2 2 5" xfId="470"/>
    <cellStyle name="Euro 2 3 2 2 6" xfId="471"/>
    <cellStyle name="Euro 2 3 2 3" xfId="472"/>
    <cellStyle name="Euro 2 3 2 3 2" xfId="473"/>
    <cellStyle name="Euro 2 3 2 4" xfId="474"/>
    <cellStyle name="Euro 2 3 2 4 2" xfId="475"/>
    <cellStyle name="Euro 2 3 2 5" xfId="476"/>
    <cellStyle name="Euro 2 3 2 6" xfId="477"/>
    <cellStyle name="Euro 2 3 2 7" xfId="478"/>
    <cellStyle name="Euro 2 3 3" xfId="479"/>
    <cellStyle name="Euro 2 3 3 2" xfId="480"/>
    <cellStyle name="Euro 2 3 3 2 2" xfId="481"/>
    <cellStyle name="Euro 2 3 3 3" xfId="482"/>
    <cellStyle name="Euro 2 3 3 3 2" xfId="483"/>
    <cellStyle name="Euro 2 3 3 4" xfId="484"/>
    <cellStyle name="Euro 2 3 3 5" xfId="485"/>
    <cellStyle name="Euro 2 3 3 6" xfId="486"/>
    <cellStyle name="Euro 2 3 4" xfId="487"/>
    <cellStyle name="Euro 2 3 4 2" xfId="488"/>
    <cellStyle name="Euro 2 3 5" xfId="489"/>
    <cellStyle name="Euro 2 3 5 2" xfId="490"/>
    <cellStyle name="Euro 2 3 6" xfId="491"/>
    <cellStyle name="Euro 2 3 7" xfId="492"/>
    <cellStyle name="Euro 2 3 8" xfId="493"/>
    <cellStyle name="Euro 2 4" xfId="494"/>
    <cellStyle name="Euro 2 4 2" xfId="495"/>
    <cellStyle name="Euro 2 4 2 2" xfId="496"/>
    <cellStyle name="Euro 2 4 2 2 2" xfId="497"/>
    <cellStyle name="Euro 2 4 2 2 2 2" xfId="498"/>
    <cellStyle name="Euro 2 4 2 2 3" xfId="499"/>
    <cellStyle name="Euro 2 4 2 2 3 2" xfId="500"/>
    <cellStyle name="Euro 2 4 2 2 4" xfId="501"/>
    <cellStyle name="Euro 2 4 2 2 5" xfId="502"/>
    <cellStyle name="Euro 2 4 2 2 6" xfId="503"/>
    <cellStyle name="Euro 2 4 2 3" xfId="504"/>
    <cellStyle name="Euro 2 4 2 3 2" xfId="505"/>
    <cellStyle name="Euro 2 4 2 4" xfId="506"/>
    <cellStyle name="Euro 2 4 2 4 2" xfId="507"/>
    <cellStyle name="Euro 2 4 2 5" xfId="508"/>
    <cellStyle name="Euro 2 4 2 6" xfId="509"/>
    <cellStyle name="Euro 2 4 2 7" xfId="510"/>
    <cellStyle name="Euro 2 4 3" xfId="511"/>
    <cellStyle name="Euro 2 4 3 2" xfId="512"/>
    <cellStyle name="Euro 2 4 3 2 2" xfId="513"/>
    <cellStyle name="Euro 2 4 3 3" xfId="514"/>
    <cellStyle name="Euro 2 4 3 3 2" xfId="515"/>
    <cellStyle name="Euro 2 4 3 4" xfId="516"/>
    <cellStyle name="Euro 2 4 3 5" xfId="517"/>
    <cellStyle name="Euro 2 4 3 6" xfId="518"/>
    <cellStyle name="Euro 2 4 4" xfId="519"/>
    <cellStyle name="Euro 2 4 4 2" xfId="520"/>
    <cellStyle name="Euro 2 4 5" xfId="521"/>
    <cellStyle name="Euro 2 4 5 2" xfId="522"/>
    <cellStyle name="Euro 2 4 6" xfId="523"/>
    <cellStyle name="Euro 2 4 7" xfId="524"/>
    <cellStyle name="Euro 2 4 8" xfId="525"/>
    <cellStyle name="Euro 2 5" xfId="526"/>
    <cellStyle name="Euro 2 5 2" xfId="527"/>
    <cellStyle name="Euro 2 5 2 2" xfId="528"/>
    <cellStyle name="Euro 2 5 2 2 2" xfId="529"/>
    <cellStyle name="Euro 2 5 2 2 2 2" xfId="530"/>
    <cellStyle name="Euro 2 5 2 2 3" xfId="531"/>
    <cellStyle name="Euro 2 5 2 2 3 2" xfId="532"/>
    <cellStyle name="Euro 2 5 2 2 4" xfId="533"/>
    <cellStyle name="Euro 2 5 2 2 5" xfId="534"/>
    <cellStyle name="Euro 2 5 2 2 6" xfId="535"/>
    <cellStyle name="Euro 2 5 2 3" xfId="536"/>
    <cellStyle name="Euro 2 5 2 3 2" xfId="537"/>
    <cellStyle name="Euro 2 5 2 4" xfId="538"/>
    <cellStyle name="Euro 2 5 2 4 2" xfId="539"/>
    <cellStyle name="Euro 2 5 2 5" xfId="540"/>
    <cellStyle name="Euro 2 5 2 6" xfId="541"/>
    <cellStyle name="Euro 2 5 2 7" xfId="542"/>
    <cellStyle name="Euro 2 5 3" xfId="543"/>
    <cellStyle name="Euro 2 5 3 2" xfId="544"/>
    <cellStyle name="Euro 2 5 3 2 2" xfId="545"/>
    <cellStyle name="Euro 2 5 3 3" xfId="546"/>
    <cellStyle name="Euro 2 5 3 3 2" xfId="547"/>
    <cellStyle name="Euro 2 5 3 4" xfId="548"/>
    <cellStyle name="Euro 2 5 3 5" xfId="549"/>
    <cellStyle name="Euro 2 5 3 6" xfId="550"/>
    <cellStyle name="Euro 2 5 4" xfId="551"/>
    <cellStyle name="Euro 2 5 4 2" xfId="552"/>
    <cellStyle name="Euro 2 5 5" xfId="553"/>
    <cellStyle name="Euro 2 5 5 2" xfId="554"/>
    <cellStyle name="Euro 2 5 6" xfId="555"/>
    <cellStyle name="Euro 2 5 7" xfId="556"/>
    <cellStyle name="Euro 2 5 8" xfId="557"/>
    <cellStyle name="Euro 2 6" xfId="558"/>
    <cellStyle name="Euro 2 6 2" xfId="559"/>
    <cellStyle name="Euro 2 6 2 2" xfId="560"/>
    <cellStyle name="Euro 2 6 2 2 2" xfId="561"/>
    <cellStyle name="Euro 2 6 2 2 2 2" xfId="562"/>
    <cellStyle name="Euro 2 6 2 2 3" xfId="563"/>
    <cellStyle name="Euro 2 6 2 2 3 2" xfId="564"/>
    <cellStyle name="Euro 2 6 2 2 4" xfId="565"/>
    <cellStyle name="Euro 2 6 2 2 5" xfId="566"/>
    <cellStyle name="Euro 2 6 2 2 6" xfId="567"/>
    <cellStyle name="Euro 2 6 2 3" xfId="568"/>
    <cellStyle name="Euro 2 6 2 3 2" xfId="569"/>
    <cellStyle name="Euro 2 6 2 4" xfId="570"/>
    <cellStyle name="Euro 2 6 2 4 2" xfId="571"/>
    <cellStyle name="Euro 2 6 2 5" xfId="572"/>
    <cellStyle name="Euro 2 6 2 6" xfId="573"/>
    <cellStyle name="Euro 2 6 2 7" xfId="574"/>
    <cellStyle name="Euro 2 6 3" xfId="575"/>
    <cellStyle name="Euro 2 6 3 2" xfId="576"/>
    <cellStyle name="Euro 2 6 3 2 2" xfId="577"/>
    <cellStyle name="Euro 2 6 3 3" xfId="578"/>
    <cellStyle name="Euro 2 6 3 3 2" xfId="579"/>
    <cellStyle name="Euro 2 6 3 4" xfId="580"/>
    <cellStyle name="Euro 2 6 3 5" xfId="581"/>
    <cellStyle name="Euro 2 6 3 6" xfId="582"/>
    <cellStyle name="Euro 2 6 4" xfId="583"/>
    <cellStyle name="Euro 2 6 4 2" xfId="584"/>
    <cellStyle name="Euro 2 6 5" xfId="585"/>
    <cellStyle name="Euro 2 6 5 2" xfId="586"/>
    <cellStyle name="Euro 2 6 6" xfId="587"/>
    <cellStyle name="Euro 2 6 7" xfId="588"/>
    <cellStyle name="Euro 2 6 8" xfId="589"/>
    <cellStyle name="Euro 2 7" xfId="590"/>
    <cellStyle name="Euro 2 7 2" xfId="591"/>
    <cellStyle name="Euro 2 7 2 2" xfId="592"/>
    <cellStyle name="Euro 2 7 2 2 2" xfId="593"/>
    <cellStyle name="Euro 2 7 2 2 2 2" xfId="594"/>
    <cellStyle name="Euro 2 7 2 2 3" xfId="595"/>
    <cellStyle name="Euro 2 7 2 2 3 2" xfId="596"/>
    <cellStyle name="Euro 2 7 2 2 4" xfId="597"/>
    <cellStyle name="Euro 2 7 2 2 5" xfId="598"/>
    <cellStyle name="Euro 2 7 2 2 6" xfId="599"/>
    <cellStyle name="Euro 2 7 2 3" xfId="600"/>
    <cellStyle name="Euro 2 7 2 3 2" xfId="601"/>
    <cellStyle name="Euro 2 7 2 4" xfId="602"/>
    <cellStyle name="Euro 2 7 2 4 2" xfId="603"/>
    <cellStyle name="Euro 2 7 2 5" xfId="604"/>
    <cellStyle name="Euro 2 7 2 6" xfId="605"/>
    <cellStyle name="Euro 2 7 2 7" xfId="606"/>
    <cellStyle name="Euro 2 7 3" xfId="607"/>
    <cellStyle name="Euro 2 7 3 2" xfId="608"/>
    <cellStyle name="Euro 2 7 3 2 2" xfId="609"/>
    <cellStyle name="Euro 2 7 3 3" xfId="610"/>
    <cellStyle name="Euro 2 7 3 3 2" xfId="611"/>
    <cellStyle name="Euro 2 7 3 4" xfId="612"/>
    <cellStyle name="Euro 2 7 3 5" xfId="613"/>
    <cellStyle name="Euro 2 7 3 6" xfId="614"/>
    <cellStyle name="Euro 2 7 4" xfId="615"/>
    <cellStyle name="Euro 2 7 4 2" xfId="616"/>
    <cellStyle name="Euro 2 7 5" xfId="617"/>
    <cellStyle name="Euro 2 7 5 2" xfId="618"/>
    <cellStyle name="Euro 2 7 6" xfId="619"/>
    <cellStyle name="Euro 2 7 7" xfId="620"/>
    <cellStyle name="Euro 2 7 8" xfId="621"/>
    <cellStyle name="Euro 2 8" xfId="622"/>
    <cellStyle name="Euro 2 8 2" xfId="623"/>
    <cellStyle name="Euro 2 8 2 2" xfId="624"/>
    <cellStyle name="Euro 2 8 2 2 2" xfId="625"/>
    <cellStyle name="Euro 2 8 2 3" xfId="626"/>
    <cellStyle name="Euro 2 8 2 3 2" xfId="627"/>
    <cellStyle name="Euro 2 8 2 4" xfId="628"/>
    <cellStyle name="Euro 2 8 2 5" xfId="629"/>
    <cellStyle name="Euro 2 8 2 6" xfId="630"/>
    <cellStyle name="Euro 2 8 3" xfId="631"/>
    <cellStyle name="Euro 2 8 3 2" xfId="632"/>
    <cellStyle name="Euro 2 8 4" xfId="633"/>
    <cellStyle name="Euro 2 8 4 2" xfId="634"/>
    <cellStyle name="Euro 2 8 5" xfId="635"/>
    <cellStyle name="Euro 2 8 6" xfId="636"/>
    <cellStyle name="Euro 2 8 7" xfId="637"/>
    <cellStyle name="Euro 2 9" xfId="638"/>
    <cellStyle name="Euro 2 9 2" xfId="639"/>
    <cellStyle name="Euro 2 9 2 2" xfId="640"/>
    <cellStyle name="Euro 2 9 2 2 2" xfId="641"/>
    <cellStyle name="Euro 2 9 2 3" xfId="642"/>
    <cellStyle name="Euro 2 9 2 3 2" xfId="643"/>
    <cellStyle name="Euro 2 9 2 4" xfId="644"/>
    <cellStyle name="Euro 2 9 2 5" xfId="645"/>
    <cellStyle name="Euro 2 9 2 6" xfId="646"/>
    <cellStyle name="Euro 2 9 3" xfId="647"/>
    <cellStyle name="Euro 2 9 3 2" xfId="648"/>
    <cellStyle name="Euro 2 9 4" xfId="649"/>
    <cellStyle name="Euro 2 9 4 2" xfId="650"/>
    <cellStyle name="Euro 2 9 5" xfId="651"/>
    <cellStyle name="Euro 2 9 6" xfId="652"/>
    <cellStyle name="Euro 2 9 7" xfId="653"/>
    <cellStyle name="Euro 2_-2- FOURNITURES BUREAU PAPIER - CONSULTATION MAI 18 AVRIL 20 pour mise en offre" xfId="654"/>
    <cellStyle name="Euro 20" xfId="655"/>
    <cellStyle name="Euro 20 2" xfId="656"/>
    <cellStyle name="Euro 21" xfId="657"/>
    <cellStyle name="Euro 21 2" xfId="658"/>
    <cellStyle name="Euro 22" xfId="659"/>
    <cellStyle name="Euro 23" xfId="660"/>
    <cellStyle name="Euro 24" xfId="661"/>
    <cellStyle name="Euro 25" xfId="662"/>
    <cellStyle name="Euro 3" xfId="663"/>
    <cellStyle name="Euro 3 10" xfId="664"/>
    <cellStyle name="Euro 3 10 2" xfId="665"/>
    <cellStyle name="Euro 3 11" xfId="666"/>
    <cellStyle name="Euro 3 11 2" xfId="667"/>
    <cellStyle name="Euro 3 12" xfId="668"/>
    <cellStyle name="Euro 3 13" xfId="669"/>
    <cellStyle name="Euro 3 14" xfId="670"/>
    <cellStyle name="Euro 3 2" xfId="671"/>
    <cellStyle name="Euro 3 2 2" xfId="672"/>
    <cellStyle name="Euro 3 2 2 2" xfId="673"/>
    <cellStyle name="Euro 3 2 2 2 2" xfId="674"/>
    <cellStyle name="Euro 3 2 2 2 2 2" xfId="675"/>
    <cellStyle name="Euro 3 2 2 2 3" xfId="676"/>
    <cellStyle name="Euro 3 2 2 2 3 2" xfId="677"/>
    <cellStyle name="Euro 3 2 2 2 4" xfId="678"/>
    <cellStyle name="Euro 3 2 2 2 5" xfId="679"/>
    <cellStyle name="Euro 3 2 2 2 6" xfId="680"/>
    <cellStyle name="Euro 3 2 2 3" xfId="681"/>
    <cellStyle name="Euro 3 2 2 3 2" xfId="682"/>
    <cellStyle name="Euro 3 2 2 4" xfId="683"/>
    <cellStyle name="Euro 3 2 2 4 2" xfId="684"/>
    <cellStyle name="Euro 3 2 2 5" xfId="685"/>
    <cellStyle name="Euro 3 2 2 6" xfId="686"/>
    <cellStyle name="Euro 3 2 2 7" xfId="687"/>
    <cellStyle name="Euro 3 2 3" xfId="688"/>
    <cellStyle name="Euro 3 2 3 2" xfId="689"/>
    <cellStyle name="Euro 3 2 3 2 2" xfId="690"/>
    <cellStyle name="Euro 3 2 3 3" xfId="691"/>
    <cellStyle name="Euro 3 2 3 3 2" xfId="692"/>
    <cellStyle name="Euro 3 2 3 4" xfId="693"/>
    <cellStyle name="Euro 3 2 3 5" xfId="694"/>
    <cellStyle name="Euro 3 2 3 6" xfId="695"/>
    <cellStyle name="Euro 3 2 4" xfId="696"/>
    <cellStyle name="Euro 3 2 4 2" xfId="697"/>
    <cellStyle name="Euro 3 2 5" xfId="698"/>
    <cellStyle name="Euro 3 2 5 2" xfId="699"/>
    <cellStyle name="Euro 3 2 6" xfId="700"/>
    <cellStyle name="Euro 3 2 7" xfId="701"/>
    <cellStyle name="Euro 3 2 8" xfId="702"/>
    <cellStyle name="Euro 3 3" xfId="703"/>
    <cellStyle name="Euro 3 3 2" xfId="704"/>
    <cellStyle name="Euro 3 3 2 2" xfId="705"/>
    <cellStyle name="Euro 3 3 2 2 2" xfId="706"/>
    <cellStyle name="Euro 3 3 2 2 2 2" xfId="707"/>
    <cellStyle name="Euro 3 3 2 2 3" xfId="708"/>
    <cellStyle name="Euro 3 3 2 2 3 2" xfId="709"/>
    <cellStyle name="Euro 3 3 2 2 4" xfId="710"/>
    <cellStyle name="Euro 3 3 2 2 5" xfId="711"/>
    <cellStyle name="Euro 3 3 2 2 6" xfId="712"/>
    <cellStyle name="Euro 3 3 2 3" xfId="713"/>
    <cellStyle name="Euro 3 3 2 3 2" xfId="714"/>
    <cellStyle name="Euro 3 3 2 4" xfId="715"/>
    <cellStyle name="Euro 3 3 2 4 2" xfId="716"/>
    <cellStyle name="Euro 3 3 2 5" xfId="717"/>
    <cellStyle name="Euro 3 3 2 6" xfId="718"/>
    <cellStyle name="Euro 3 3 2 7" xfId="719"/>
    <cellStyle name="Euro 3 3 3" xfId="720"/>
    <cellStyle name="Euro 3 3 3 2" xfId="721"/>
    <cellStyle name="Euro 3 3 3 2 2" xfId="722"/>
    <cellStyle name="Euro 3 3 3 3" xfId="723"/>
    <cellStyle name="Euro 3 3 3 3 2" xfId="724"/>
    <cellStyle name="Euro 3 3 3 4" xfId="725"/>
    <cellStyle name="Euro 3 3 3 5" xfId="726"/>
    <cellStyle name="Euro 3 3 3 6" xfId="727"/>
    <cellStyle name="Euro 3 3 4" xfId="728"/>
    <cellStyle name="Euro 3 3 4 2" xfId="729"/>
    <cellStyle name="Euro 3 3 5" xfId="730"/>
    <cellStyle name="Euro 3 3 5 2" xfId="731"/>
    <cellStyle name="Euro 3 3 6" xfId="732"/>
    <cellStyle name="Euro 3 3 7" xfId="733"/>
    <cellStyle name="Euro 3 3 8" xfId="734"/>
    <cellStyle name="Euro 3 4" xfId="735"/>
    <cellStyle name="Euro 3 4 2" xfId="736"/>
    <cellStyle name="Euro 3 4 2 2" xfId="737"/>
    <cellStyle name="Euro 3 4 2 2 2" xfId="738"/>
    <cellStyle name="Euro 3 4 2 2 2 2" xfId="739"/>
    <cellStyle name="Euro 3 4 2 2 3" xfId="740"/>
    <cellStyle name="Euro 3 4 2 2 3 2" xfId="741"/>
    <cellStyle name="Euro 3 4 2 2 4" xfId="742"/>
    <cellStyle name="Euro 3 4 2 2 5" xfId="743"/>
    <cellStyle name="Euro 3 4 2 2 6" xfId="744"/>
    <cellStyle name="Euro 3 4 2 3" xfId="745"/>
    <cellStyle name="Euro 3 4 2 3 2" xfId="746"/>
    <cellStyle name="Euro 3 4 2 4" xfId="747"/>
    <cellStyle name="Euro 3 4 2 4 2" xfId="748"/>
    <cellStyle name="Euro 3 4 2 5" xfId="749"/>
    <cellStyle name="Euro 3 4 2 6" xfId="750"/>
    <cellStyle name="Euro 3 4 2 7" xfId="751"/>
    <cellStyle name="Euro 3 4 3" xfId="752"/>
    <cellStyle name="Euro 3 4 3 2" xfId="753"/>
    <cellStyle name="Euro 3 4 3 2 2" xfId="754"/>
    <cellStyle name="Euro 3 4 3 3" xfId="755"/>
    <cellStyle name="Euro 3 4 3 3 2" xfId="756"/>
    <cellStyle name="Euro 3 4 3 4" xfId="757"/>
    <cellStyle name="Euro 3 4 3 5" xfId="758"/>
    <cellStyle name="Euro 3 4 3 6" xfId="759"/>
    <cellStyle name="Euro 3 4 4" xfId="760"/>
    <cellStyle name="Euro 3 4 4 2" xfId="761"/>
    <cellStyle name="Euro 3 4 5" xfId="762"/>
    <cellStyle name="Euro 3 4 5 2" xfId="763"/>
    <cellStyle name="Euro 3 4 6" xfId="764"/>
    <cellStyle name="Euro 3 4 7" xfId="765"/>
    <cellStyle name="Euro 3 4 8" xfId="766"/>
    <cellStyle name="Euro 3 5" xfId="767"/>
    <cellStyle name="Euro 3 5 2" xfId="768"/>
    <cellStyle name="Euro 3 5 2 2" xfId="769"/>
    <cellStyle name="Euro 3 5 2 2 2" xfId="770"/>
    <cellStyle name="Euro 3 5 2 2 2 2" xfId="771"/>
    <cellStyle name="Euro 3 5 2 2 3" xfId="772"/>
    <cellStyle name="Euro 3 5 2 2 3 2" xfId="773"/>
    <cellStyle name="Euro 3 5 2 2 4" xfId="774"/>
    <cellStyle name="Euro 3 5 2 2 5" xfId="775"/>
    <cellStyle name="Euro 3 5 2 2 6" xfId="776"/>
    <cellStyle name="Euro 3 5 2 3" xfId="777"/>
    <cellStyle name="Euro 3 5 2 3 2" xfId="778"/>
    <cellStyle name="Euro 3 5 2 4" xfId="779"/>
    <cellStyle name="Euro 3 5 2 4 2" xfId="780"/>
    <cellStyle name="Euro 3 5 2 5" xfId="781"/>
    <cellStyle name="Euro 3 5 2 6" xfId="782"/>
    <cellStyle name="Euro 3 5 2 7" xfId="783"/>
    <cellStyle name="Euro 3 5 3" xfId="784"/>
    <cellStyle name="Euro 3 5 3 2" xfId="785"/>
    <cellStyle name="Euro 3 5 3 2 2" xfId="786"/>
    <cellStyle name="Euro 3 5 3 3" xfId="787"/>
    <cellStyle name="Euro 3 5 3 3 2" xfId="788"/>
    <cellStyle name="Euro 3 5 3 4" xfId="789"/>
    <cellStyle name="Euro 3 5 3 5" xfId="790"/>
    <cellStyle name="Euro 3 5 3 6" xfId="791"/>
    <cellStyle name="Euro 3 5 4" xfId="792"/>
    <cellStyle name="Euro 3 5 4 2" xfId="793"/>
    <cellStyle name="Euro 3 5 5" xfId="794"/>
    <cellStyle name="Euro 3 5 5 2" xfId="795"/>
    <cellStyle name="Euro 3 5 6" xfId="796"/>
    <cellStyle name="Euro 3 5 7" xfId="797"/>
    <cellStyle name="Euro 3 5 8" xfId="798"/>
    <cellStyle name="Euro 3 6" xfId="799"/>
    <cellStyle name="Euro 3 6 2" xfId="800"/>
    <cellStyle name="Euro 3 6 2 2" xfId="801"/>
    <cellStyle name="Euro 3 6 2 2 2" xfId="802"/>
    <cellStyle name="Euro 3 6 2 2 2 2" xfId="803"/>
    <cellStyle name="Euro 3 6 2 2 3" xfId="804"/>
    <cellStyle name="Euro 3 6 2 2 3 2" xfId="805"/>
    <cellStyle name="Euro 3 6 2 2 4" xfId="806"/>
    <cellStyle name="Euro 3 6 2 2 5" xfId="807"/>
    <cellStyle name="Euro 3 6 2 2 6" xfId="808"/>
    <cellStyle name="Euro 3 6 2 3" xfId="809"/>
    <cellStyle name="Euro 3 6 2 3 2" xfId="810"/>
    <cellStyle name="Euro 3 6 2 4" xfId="811"/>
    <cellStyle name="Euro 3 6 2 4 2" xfId="812"/>
    <cellStyle name="Euro 3 6 2 5" xfId="813"/>
    <cellStyle name="Euro 3 6 2 6" xfId="814"/>
    <cellStyle name="Euro 3 6 2 7" xfId="815"/>
    <cellStyle name="Euro 3 6 3" xfId="816"/>
    <cellStyle name="Euro 3 6 3 2" xfId="817"/>
    <cellStyle name="Euro 3 6 3 2 2" xfId="818"/>
    <cellStyle name="Euro 3 6 3 3" xfId="819"/>
    <cellStyle name="Euro 3 6 3 3 2" xfId="820"/>
    <cellStyle name="Euro 3 6 3 4" xfId="821"/>
    <cellStyle name="Euro 3 6 3 5" xfId="822"/>
    <cellStyle name="Euro 3 6 3 6" xfId="823"/>
    <cellStyle name="Euro 3 6 4" xfId="824"/>
    <cellStyle name="Euro 3 6 4 2" xfId="825"/>
    <cellStyle name="Euro 3 6 5" xfId="826"/>
    <cellStyle name="Euro 3 6 5 2" xfId="827"/>
    <cellStyle name="Euro 3 6 6" xfId="828"/>
    <cellStyle name="Euro 3 6 7" xfId="829"/>
    <cellStyle name="Euro 3 6 8" xfId="830"/>
    <cellStyle name="Euro 3 7" xfId="831"/>
    <cellStyle name="Euro 3 7 2" xfId="832"/>
    <cellStyle name="Euro 3 7 2 2" xfId="833"/>
    <cellStyle name="Euro 3 7 2 2 2" xfId="834"/>
    <cellStyle name="Euro 3 7 2 3" xfId="835"/>
    <cellStyle name="Euro 3 7 2 3 2" xfId="836"/>
    <cellStyle name="Euro 3 7 2 4" xfId="837"/>
    <cellStyle name="Euro 3 7 2 5" xfId="838"/>
    <cellStyle name="Euro 3 7 2 6" xfId="839"/>
    <cellStyle name="Euro 3 7 3" xfId="840"/>
    <cellStyle name="Euro 3 7 3 2" xfId="841"/>
    <cellStyle name="Euro 3 7 4" xfId="842"/>
    <cellStyle name="Euro 3 7 4 2" xfId="843"/>
    <cellStyle name="Euro 3 7 5" xfId="844"/>
    <cellStyle name="Euro 3 7 6" xfId="845"/>
    <cellStyle name="Euro 3 7 7" xfId="846"/>
    <cellStyle name="Euro 3 8" xfId="847"/>
    <cellStyle name="Euro 3 8 2" xfId="848"/>
    <cellStyle name="Euro 3 8 2 2" xfId="849"/>
    <cellStyle name="Euro 3 8 2 2 2" xfId="850"/>
    <cellStyle name="Euro 3 8 2 3" xfId="851"/>
    <cellStyle name="Euro 3 8 2 3 2" xfId="852"/>
    <cellStyle name="Euro 3 8 2 4" xfId="853"/>
    <cellStyle name="Euro 3 8 2 5" xfId="854"/>
    <cellStyle name="Euro 3 8 2 6" xfId="855"/>
    <cellStyle name="Euro 3 8 3" xfId="856"/>
    <cellStyle name="Euro 3 8 3 2" xfId="857"/>
    <cellStyle name="Euro 3 8 4" xfId="858"/>
    <cellStyle name="Euro 3 8 4 2" xfId="859"/>
    <cellStyle name="Euro 3 8 5" xfId="860"/>
    <cellStyle name="Euro 3 8 6" xfId="861"/>
    <cellStyle name="Euro 3 8 7" xfId="862"/>
    <cellStyle name="Euro 3 9" xfId="863"/>
    <cellStyle name="Euro 3 9 2" xfId="864"/>
    <cellStyle name="Euro 3 9 2 2" xfId="865"/>
    <cellStyle name="Euro 3 9 3" xfId="866"/>
    <cellStyle name="Euro 3 9 3 2" xfId="867"/>
    <cellStyle name="Euro 3 9 4" xfId="868"/>
    <cellStyle name="Euro 3 9 5" xfId="869"/>
    <cellStyle name="Euro 3 9 6" xfId="870"/>
    <cellStyle name="Euro 4" xfId="871"/>
    <cellStyle name="Euro 4 2" xfId="872"/>
    <cellStyle name="Euro 4 2 2" xfId="873"/>
    <cellStyle name="Euro 4 2 2 2" xfId="874"/>
    <cellStyle name="Euro 4 2 2 2 2" xfId="875"/>
    <cellStyle name="Euro 4 2 2 3" xfId="876"/>
    <cellStyle name="Euro 4 2 2 3 2" xfId="877"/>
    <cellStyle name="Euro 4 2 2 4" xfId="878"/>
    <cellStyle name="Euro 4 2 2 5" xfId="879"/>
    <cellStyle name="Euro 4 2 2 6" xfId="880"/>
    <cellStyle name="Euro 4 2 3" xfId="881"/>
    <cellStyle name="Euro 4 2 3 2" xfId="882"/>
    <cellStyle name="Euro 4 2 4" xfId="883"/>
    <cellStyle name="Euro 4 2 4 2" xfId="884"/>
    <cellStyle name="Euro 4 2 5" xfId="885"/>
    <cellStyle name="Euro 4 2 6" xfId="886"/>
    <cellStyle name="Euro 4 2 7" xfId="887"/>
    <cellStyle name="Euro 4 3" xfId="888"/>
    <cellStyle name="Euro 4 3 2" xfId="889"/>
    <cellStyle name="Euro 4 3 2 2" xfId="890"/>
    <cellStyle name="Euro 4 3 3" xfId="891"/>
    <cellStyle name="Euro 4 3 3 2" xfId="892"/>
    <cellStyle name="Euro 4 3 4" xfId="893"/>
    <cellStyle name="Euro 4 3 5" xfId="894"/>
    <cellStyle name="Euro 4 3 6" xfId="895"/>
    <cellStyle name="Euro 4 4" xfId="896"/>
    <cellStyle name="Euro 4 4 2" xfId="897"/>
    <cellStyle name="Euro 4 5" xfId="898"/>
    <cellStyle name="Euro 4 5 2" xfId="899"/>
    <cellStyle name="Euro 4 6" xfId="900"/>
    <cellStyle name="Euro 4 7" xfId="901"/>
    <cellStyle name="Euro 4 8" xfId="902"/>
    <cellStyle name="Euro 5" xfId="903"/>
    <cellStyle name="Euro 5 2" xfId="904"/>
    <cellStyle name="Euro 5 2 2" xfId="905"/>
    <cellStyle name="Euro 5 2 2 2" xfId="906"/>
    <cellStyle name="Euro 5 2 2 2 2" xfId="907"/>
    <cellStyle name="Euro 5 2 2 3" xfId="908"/>
    <cellStyle name="Euro 5 2 2 3 2" xfId="909"/>
    <cellStyle name="Euro 5 2 2 4" xfId="910"/>
    <cellStyle name="Euro 5 2 2 5" xfId="911"/>
    <cellStyle name="Euro 5 2 2 6" xfId="912"/>
    <cellStyle name="Euro 5 2 3" xfId="913"/>
    <cellStyle name="Euro 5 2 3 2" xfId="914"/>
    <cellStyle name="Euro 5 2 4" xfId="915"/>
    <cellStyle name="Euro 5 2 4 2" xfId="916"/>
    <cellStyle name="Euro 5 2 5" xfId="917"/>
    <cellStyle name="Euro 5 2 6" xfId="918"/>
    <cellStyle name="Euro 5 2 7" xfId="919"/>
    <cellStyle name="Euro 5 3" xfId="920"/>
    <cellStyle name="Euro 5 3 2" xfId="921"/>
    <cellStyle name="Euro 5 3 2 2" xfId="922"/>
    <cellStyle name="Euro 5 3 3" xfId="923"/>
    <cellStyle name="Euro 5 3 3 2" xfId="924"/>
    <cellStyle name="Euro 5 3 4" xfId="925"/>
    <cellStyle name="Euro 5 3 5" xfId="926"/>
    <cellStyle name="Euro 5 3 6" xfId="927"/>
    <cellStyle name="Euro 5 4" xfId="928"/>
    <cellStyle name="Euro 5 4 2" xfId="929"/>
    <cellStyle name="Euro 5 5" xfId="930"/>
    <cellStyle name="Euro 5 5 2" xfId="931"/>
    <cellStyle name="Euro 5 6" xfId="932"/>
    <cellStyle name="Euro 5 7" xfId="933"/>
    <cellStyle name="Euro 5 8" xfId="934"/>
    <cellStyle name="Euro 6" xfId="935"/>
    <cellStyle name="Euro 6 2" xfId="936"/>
    <cellStyle name="Euro 6 2 2" xfId="937"/>
    <cellStyle name="Euro 6 2 2 2" xfId="938"/>
    <cellStyle name="Euro 6 2 2 2 2" xfId="939"/>
    <cellStyle name="Euro 6 2 2 3" xfId="940"/>
    <cellStyle name="Euro 6 2 2 3 2" xfId="941"/>
    <cellStyle name="Euro 6 2 2 4" xfId="942"/>
    <cellStyle name="Euro 6 2 2 5" xfId="943"/>
    <cellStyle name="Euro 6 2 2 6" xfId="944"/>
    <cellStyle name="Euro 6 2 3" xfId="945"/>
    <cellStyle name="Euro 6 2 3 2" xfId="946"/>
    <cellStyle name="Euro 6 2 4" xfId="947"/>
    <cellStyle name="Euro 6 2 4 2" xfId="948"/>
    <cellStyle name="Euro 6 2 5" xfId="949"/>
    <cellStyle name="Euro 6 2 6" xfId="950"/>
    <cellStyle name="Euro 6 2 7" xfId="951"/>
    <cellStyle name="Euro 6 3" xfId="952"/>
    <cellStyle name="Euro 6 3 2" xfId="953"/>
    <cellStyle name="Euro 6 3 2 2" xfId="954"/>
    <cellStyle name="Euro 6 3 3" xfId="955"/>
    <cellStyle name="Euro 6 3 3 2" xfId="956"/>
    <cellStyle name="Euro 6 3 4" xfId="957"/>
    <cellStyle name="Euro 6 3 5" xfId="958"/>
    <cellStyle name="Euro 6 3 6" xfId="959"/>
    <cellStyle name="Euro 6 4" xfId="960"/>
    <cellStyle name="Euro 6 4 2" xfId="961"/>
    <cellStyle name="Euro 6 5" xfId="962"/>
    <cellStyle name="Euro 6 5 2" xfId="963"/>
    <cellStyle name="Euro 6 6" xfId="964"/>
    <cellStyle name="Euro 6 7" xfId="965"/>
    <cellStyle name="Euro 6 8" xfId="966"/>
    <cellStyle name="Euro 7" xfId="967"/>
    <cellStyle name="Euro 7 2" xfId="968"/>
    <cellStyle name="Euro 7 2 2" xfId="969"/>
    <cellStyle name="Euro 7 2 2 2" xfId="970"/>
    <cellStyle name="Euro 7 2 2 2 2" xfId="971"/>
    <cellStyle name="Euro 7 2 2 3" xfId="972"/>
    <cellStyle name="Euro 7 2 2 3 2" xfId="973"/>
    <cellStyle name="Euro 7 2 2 4" xfId="974"/>
    <cellStyle name="Euro 7 2 2 5" xfId="975"/>
    <cellStyle name="Euro 7 2 2 6" xfId="976"/>
    <cellStyle name="Euro 7 2 3" xfId="977"/>
    <cellStyle name="Euro 7 2 3 2" xfId="978"/>
    <cellStyle name="Euro 7 2 4" xfId="979"/>
    <cellStyle name="Euro 7 2 4 2" xfId="980"/>
    <cellStyle name="Euro 7 2 5" xfId="981"/>
    <cellStyle name="Euro 7 2 6" xfId="982"/>
    <cellStyle name="Euro 7 2 7" xfId="983"/>
    <cellStyle name="Euro 7 3" xfId="984"/>
    <cellStyle name="Euro 7 3 2" xfId="985"/>
    <cellStyle name="Euro 7 3 2 2" xfId="986"/>
    <cellStyle name="Euro 7 3 3" xfId="987"/>
    <cellStyle name="Euro 7 3 3 2" xfId="988"/>
    <cellStyle name="Euro 7 3 4" xfId="989"/>
    <cellStyle name="Euro 7 3 5" xfId="990"/>
    <cellStyle name="Euro 7 3 6" xfId="991"/>
    <cellStyle name="Euro 7 4" xfId="992"/>
    <cellStyle name="Euro 7 4 2" xfId="993"/>
    <cellStyle name="Euro 7 5" xfId="994"/>
    <cellStyle name="Euro 7 5 2" xfId="995"/>
    <cellStyle name="Euro 7 6" xfId="996"/>
    <cellStyle name="Euro 7 7" xfId="997"/>
    <cellStyle name="Euro 7 8" xfId="998"/>
    <cellStyle name="Euro 8" xfId="999"/>
    <cellStyle name="Euro 8 2" xfId="1000"/>
    <cellStyle name="Euro 8 2 2" xfId="1001"/>
    <cellStyle name="Euro 8 2 2 2" xfId="1002"/>
    <cellStyle name="Euro 8 2 2 2 2" xfId="1003"/>
    <cellStyle name="Euro 8 2 2 3" xfId="1004"/>
    <cellStyle name="Euro 8 2 2 3 2" xfId="1005"/>
    <cellStyle name="Euro 8 2 2 4" xfId="1006"/>
    <cellStyle name="Euro 8 2 2 5" xfId="1007"/>
    <cellStyle name="Euro 8 2 2 6" xfId="1008"/>
    <cellStyle name="Euro 8 2 3" xfId="1009"/>
    <cellStyle name="Euro 8 2 3 2" xfId="1010"/>
    <cellStyle name="Euro 8 2 4" xfId="1011"/>
    <cellStyle name="Euro 8 2 4 2" xfId="1012"/>
    <cellStyle name="Euro 8 2 5" xfId="1013"/>
    <cellStyle name="Euro 8 2 6" xfId="1014"/>
    <cellStyle name="Euro 8 2 7" xfId="1015"/>
    <cellStyle name="Euro 8 3" xfId="1016"/>
    <cellStyle name="Euro 8 3 2" xfId="1017"/>
    <cellStyle name="Euro 8 3 2 2" xfId="1018"/>
    <cellStyle name="Euro 8 3 3" xfId="1019"/>
    <cellStyle name="Euro 8 3 3 2" xfId="1020"/>
    <cellStyle name="Euro 8 3 4" xfId="1021"/>
    <cellStyle name="Euro 8 3 5" xfId="1022"/>
    <cellStyle name="Euro 8 3 6" xfId="1023"/>
    <cellStyle name="Euro 8 4" xfId="1024"/>
    <cellStyle name="Euro 8 4 2" xfId="1025"/>
    <cellStyle name="Euro 8 5" xfId="1026"/>
    <cellStyle name="Euro 8 5 2" xfId="1027"/>
    <cellStyle name="Euro 8 6" xfId="1028"/>
    <cellStyle name="Euro 8 7" xfId="1029"/>
    <cellStyle name="Euro 8 8" xfId="1030"/>
    <cellStyle name="Euro 9" xfId="1031"/>
    <cellStyle name="Euro 9 2" xfId="1032"/>
    <cellStyle name="Euro 9 2 2" xfId="1033"/>
    <cellStyle name="Euro 9 2 2 2" xfId="1034"/>
    <cellStyle name="Euro 9 2 2 2 2" xfId="1035"/>
    <cellStyle name="Euro 9 2 2 3" xfId="1036"/>
    <cellStyle name="Euro 9 2 2 3 2" xfId="1037"/>
    <cellStyle name="Euro 9 2 2 4" xfId="1038"/>
    <cellStyle name="Euro 9 2 2 5" xfId="1039"/>
    <cellStyle name="Euro 9 2 2 6" xfId="1040"/>
    <cellStyle name="Euro 9 2 3" xfId="1041"/>
    <cellStyle name="Euro 9 2 3 2" xfId="1042"/>
    <cellStyle name="Euro 9 2 4" xfId="1043"/>
    <cellStyle name="Euro 9 2 4 2" xfId="1044"/>
    <cellStyle name="Euro 9 2 5" xfId="1045"/>
    <cellStyle name="Euro 9 2 6" xfId="1046"/>
    <cellStyle name="Euro 9 2 7" xfId="1047"/>
    <cellStyle name="Euro 9 3" xfId="1048"/>
    <cellStyle name="Euro 9 3 2" xfId="1049"/>
    <cellStyle name="Euro 9 3 2 2" xfId="1050"/>
    <cellStyle name="Euro 9 3 3" xfId="1051"/>
    <cellStyle name="Euro 9 3 3 2" xfId="1052"/>
    <cellStyle name="Euro 9 3 4" xfId="1053"/>
    <cellStyle name="Euro 9 3 5" xfId="1054"/>
    <cellStyle name="Euro 9 3 6" xfId="1055"/>
    <cellStyle name="Euro 9 4" xfId="1056"/>
    <cellStyle name="Euro 9 4 2" xfId="1057"/>
    <cellStyle name="Euro 9 5" xfId="1058"/>
    <cellStyle name="Euro 9 5 2" xfId="1059"/>
    <cellStyle name="Euro 9 6" xfId="1060"/>
    <cellStyle name="Euro 9 7" xfId="1061"/>
    <cellStyle name="Euro 9 8" xfId="1062"/>
    <cellStyle name="Euro_-2- FOURNITURES BUREAU PAPIER - CONSULTATION MAI 18 AVRIL 20 pour mise en offre" xfId="1063"/>
    <cellStyle name="Footnote" xfId="1064"/>
    <cellStyle name="Footnote 1" xfId="1065"/>
    <cellStyle name="Good" xfId="1066"/>
    <cellStyle name="Good 1" xfId="1067"/>
    <cellStyle name="Heading" xfId="1068"/>
    <cellStyle name="Heading 1" xfId="1069"/>
    <cellStyle name="Heading 1 1" xfId="1070"/>
    <cellStyle name="Heading 2" xfId="1071"/>
    <cellStyle name="Heading 2 1" xfId="1072"/>
    <cellStyle name="Heading 3" xfId="1073"/>
    <cellStyle name="Insatisfaisant" xfId="1074"/>
    <cellStyle name="Insatisfaisant 2" xfId="1075"/>
    <cellStyle name="Insatisfaisant 3" xfId="1076"/>
    <cellStyle name="Hyperlink" xfId="1077"/>
    <cellStyle name="Lien hypertexte 2" xfId="1078"/>
    <cellStyle name="Lien hypertexte 2 2" xfId="1079"/>
    <cellStyle name="Lien hypertexte 3" xfId="1080"/>
    <cellStyle name="Lien hypertexte 3 2" xfId="1081"/>
    <cellStyle name="Lien hypertexte 3 3" xfId="1082"/>
    <cellStyle name="Followed Hyperlink" xfId="1083"/>
    <cellStyle name="Comma" xfId="1084"/>
    <cellStyle name="Comma [0]" xfId="1085"/>
    <cellStyle name="Currency" xfId="1086"/>
    <cellStyle name="Currency [0]" xfId="1087"/>
    <cellStyle name="Monétaire 2" xfId="1088"/>
    <cellStyle name="Monétaire 2 2" xfId="1089"/>
    <cellStyle name="Monétaire 2 2 2" xfId="1090"/>
    <cellStyle name="Monétaire 2 3" xfId="1091"/>
    <cellStyle name="Monétaire 2 3 2" xfId="1092"/>
    <cellStyle name="Monétaire 2 4" xfId="1093"/>
    <cellStyle name="Monétaire 2_-2- FOURNITURES BUREAU PAPIER - CONSULTATION MAI 18 AVRIL 20 pour mise en offre" xfId="1094"/>
    <cellStyle name="Monétaire 3" xfId="1095"/>
    <cellStyle name="Monétaire 3 2" xfId="1096"/>
    <cellStyle name="Monétaire 3_-2- FOURNITURES BUREAU PAPIER - CONSULTATION MAI 18 AVRIL 20 pour mise en offre" xfId="1097"/>
    <cellStyle name="Neutral" xfId="1098"/>
    <cellStyle name="Neutral 1" xfId="1099"/>
    <cellStyle name="Neutre" xfId="1100"/>
    <cellStyle name="Neutre 2" xfId="1101"/>
    <cellStyle name="Neutre 3" xfId="1102"/>
    <cellStyle name="Normal 10" xfId="1103"/>
    <cellStyle name="Normal 11" xfId="1104"/>
    <cellStyle name="Normal 11 2" xfId="1105"/>
    <cellStyle name="Normal 2" xfId="1106"/>
    <cellStyle name="Normal 2 2" xfId="1107"/>
    <cellStyle name="Normal 2 2 2" xfId="1108"/>
    <cellStyle name="Normal 2 2 2 2" xfId="1109"/>
    <cellStyle name="Normal 2 3" xfId="1110"/>
    <cellStyle name="Normal 2_-2- FOURNITURES BUREAU PAPIER - CONSULTATION MAI 18 AVRIL 20 pour mise en offre" xfId="1111"/>
    <cellStyle name="Normal 21" xfId="1112"/>
    <cellStyle name="Normal 3" xfId="1113"/>
    <cellStyle name="Normal 3 2" xfId="1114"/>
    <cellStyle name="Normal 3 2 2 2" xfId="1115"/>
    <cellStyle name="Normal 3 3" xfId="1116"/>
    <cellStyle name="Normal 3 4" xfId="1117"/>
    <cellStyle name="Normal 3 5" xfId="1118"/>
    <cellStyle name="Normal 3_-2- FOURNITURES BUREAU PAPIER - CONSULTATION MAI 18 AVRIL 20 pour mise en offre" xfId="1119"/>
    <cellStyle name="Normal 4" xfId="1120"/>
    <cellStyle name="Normal 4 2" xfId="1121"/>
    <cellStyle name="Normal 4 3" xfId="1122"/>
    <cellStyle name="Normal 4 4" xfId="1123"/>
    <cellStyle name="Normal 4 4 2" xfId="1124"/>
    <cellStyle name="Normal 4 5" xfId="1125"/>
    <cellStyle name="Normal 5" xfId="1126"/>
    <cellStyle name="Normal 5 2" xfId="1127"/>
    <cellStyle name="Normal 5 2 2" xfId="1128"/>
    <cellStyle name="Normal 5 2 2 2" xfId="1129"/>
    <cellStyle name="Normal 5 3" xfId="1130"/>
    <cellStyle name="Normal 6" xfId="1131"/>
    <cellStyle name="Normal 6 2" xfId="1132"/>
    <cellStyle name="Normal 6 2 2" xfId="1133"/>
    <cellStyle name="Normal 6 3" xfId="1134"/>
    <cellStyle name="Normal 6 4" xfId="1135"/>
    <cellStyle name="Normal 6 5" xfId="1136"/>
    <cellStyle name="Normal 6 5 2" xfId="1137"/>
    <cellStyle name="Normal 6 6" xfId="1138"/>
    <cellStyle name="Normal 6 7" xfId="1139"/>
    <cellStyle name="Normal 7" xfId="1140"/>
    <cellStyle name="Normal 7 2" xfId="1141"/>
    <cellStyle name="Normal 7 3" xfId="1142"/>
    <cellStyle name="Normal 8" xfId="1143"/>
    <cellStyle name="Normal 8 2" xfId="1144"/>
    <cellStyle name="Normal 8 3" xfId="1145"/>
    <cellStyle name="Normal 9" xfId="1146"/>
    <cellStyle name="Normal 9 2" xfId="1147"/>
    <cellStyle name="Normal_Copie de CHOIX FSSEURS PAPETERIE - 6 AVRIL 2011" xfId="1148"/>
    <cellStyle name="Note" xfId="1149"/>
    <cellStyle name="Note 1" xfId="1150"/>
    <cellStyle name="Note 2" xfId="1151"/>
    <cellStyle name="Percent" xfId="1152"/>
    <cellStyle name="Pourcentage 2" xfId="1153"/>
    <cellStyle name="Pourcentage 2 2" xfId="1154"/>
    <cellStyle name="Pourcentage 3" xfId="1155"/>
    <cellStyle name="Pourcentage 3 2 2" xfId="1156"/>
    <cellStyle name="Remarque" xfId="1157"/>
    <cellStyle name="Satisfaisant" xfId="1158"/>
    <cellStyle name="Satisfaisant 2" xfId="1159"/>
    <cellStyle name="Sortie" xfId="1160"/>
    <cellStyle name="Sortie 2" xfId="1161"/>
    <cellStyle name="Sortie 3" xfId="1162"/>
    <cellStyle name="Standaard 2" xfId="1163"/>
    <cellStyle name="Status" xfId="1164"/>
    <cellStyle name="Status 1" xfId="1165"/>
    <cellStyle name="Style 1" xfId="1166"/>
    <cellStyle name="Text" xfId="1167"/>
    <cellStyle name="Text 1" xfId="1168"/>
    <cellStyle name="Texte explicatif" xfId="1169"/>
    <cellStyle name="Texte explicatif 2" xfId="1170"/>
    <cellStyle name="Texte explicatif 2 2" xfId="1171"/>
    <cellStyle name="Texte explicatif 3" xfId="1172"/>
    <cellStyle name="Titre" xfId="1173"/>
    <cellStyle name="Titre " xfId="1174"/>
    <cellStyle name="Titre 1" xfId="1175"/>
    <cellStyle name="Titre 1 2" xfId="1176"/>
    <cellStyle name="Titre 2" xfId="1177"/>
    <cellStyle name="Titre 2 2" xfId="1178"/>
    <cellStyle name="Titre 3" xfId="1179"/>
    <cellStyle name="Titre 3 2" xfId="1180"/>
    <cellStyle name="Titre 4" xfId="1181"/>
    <cellStyle name="Titre 4 2" xfId="1182"/>
    <cellStyle name="TOP" xfId="1183"/>
    <cellStyle name="Total" xfId="1184"/>
    <cellStyle name="Total 2" xfId="1185"/>
    <cellStyle name="Total 3" xfId="1186"/>
    <cellStyle name="Vérification" xfId="1187"/>
    <cellStyle name="Vérification 2" xfId="1188"/>
    <cellStyle name="Vérification 3" xfId="1189"/>
    <cellStyle name="Vérification de cellule" xfId="1190"/>
    <cellStyle name="Warning" xfId="1191"/>
    <cellStyle name="Warning 1" xfId="119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www.papeteries-d-arvor.fr/accueil.html" TargetMode="External" /><Relationship Id="rId4" Type="http://schemas.openxmlformats.org/officeDocument/2006/relationships/hyperlink" Target="https://www.papeteries-d-arvor.fr/accueil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285750</xdr:rowOff>
    </xdr:from>
    <xdr:to>
      <xdr:col>1</xdr:col>
      <xdr:colOff>85725</xdr:colOff>
      <xdr:row>24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68025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4</xdr:row>
      <xdr:rowOff>38100</xdr:rowOff>
    </xdr:from>
    <xdr:to>
      <xdr:col>4</xdr:col>
      <xdr:colOff>1019175</xdr:colOff>
      <xdr:row>4</xdr:row>
      <xdr:rowOff>762000</xdr:rowOff>
    </xdr:to>
    <xdr:pic>
      <xdr:nvPicPr>
        <xdr:cNvPr id="2" name="Image 5" descr="Arvo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838325"/>
          <a:ext cx="2295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457200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1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2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1162050</xdr:colOff>
      <xdr:row>2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1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ellegarcia\Documents\1-%20GAEL\MARCHES%20NA\ANNEE%202018\Users\gaellegarcia\Library\Caches\TemporaryItems\Outlook%20Temp\CONSULTATION%20GAEL%20V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ellegarcia\Downloads\LYRECO%20OFFRE%20PAPIER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\Bureautique\MARCHE%20PAR%20DEPARTEMENT%20-%20Mise%20&#224;%20jour%201ER%20JANVIER%2018\5a%20-%20GAEL%2022-29\2022-2023\Copie%20de%20PAP%20ARVOR%20MERCURIALE%20FINALISEE%20AVRIL2023%20Mme%20Garc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ellegarcia\Documents\1-%20GAEL\MARCHES%20NA\ANNEE%202018\Users\gaellegarcia\Library\Caches\TemporaryItems\Outlook%20Temp\FOURNITURES%20BUREAU%20PAPIER%20-%20CONSULTATION%20-%20FEV%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ellegarcia\Documents\1-%20GAEL\MARCHES%20NA\ANNEE%202018\Users\gaellegarcia\Documents\GAEL\STATISTIQUES\STAT%20BS%202014\FIDUCIAL%20MERCURIALE%202014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0\APPEL%20OFFRE\AO%20GAEL%20BRETAGNE\TT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2010\APPEL%20OFFRE\AO%20GAEL%20BRETAGNE\TT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504.GAMA29\AppData\Local\Microsoft\Windows\Temporary%20Internet%20Files\Content.Outlook\UH5TY6AH\FOURNITURES%20BUREAU%20PAPIER%20-%20CONSULTATION%20-%20FEV%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ellegarcia\Documents\1-%20GAEL\MARCHES%20NA\ANNEE%202018\Users\gaellegarcia\Documents\GAEL\MARCHES%20NA\CONSULTATION%202014-2015\FOURNITURES%20SCOLAIRES%20LOISIRS%20CREA%20-%20CONSULTATION%20-%20FEV%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ellegarcia\Documents\1-%20GAEL\MARCHES%20NA\ANNEE%202018\Users\gaellegarcia\Documents\GAEL\STATISTIQUES\STAT%20BS%202014\2-%20PAPIER%20-%20FOURN%20SCOLAIRES%20-%20LOISIRS%20CREATIFS%20-%20%20FOURN%20BUREAU%20-%20MAI%2014%20AVRIL%2015%20-%20copie%2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ellegarcia\Downloads\LYRECO%20OFFRE%20F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IGNES"/>
      <sheetName val="FICHE FSSEUR"/>
      <sheetName val="PAPIER"/>
      <sheetName val="FOURN BUREAU"/>
      <sheetName val="AUTRES PRODUIT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SIGNES"/>
      <sheetName val="RENSEIGNEMENTS FSSEUR"/>
      <sheetName val="PAPI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SIGNES"/>
      <sheetName val="RENSEIGNEMENTS"/>
      <sheetName val="FOURN SC"/>
      <sheetName val="LOISIRS CREA "/>
      <sheetName val="PLANNING LIVRAISONS RENTREE 22"/>
    </sheetNames>
    <sheetDataSet>
      <sheetData sheetId="2">
        <row r="9">
          <cell r="A9" t="str">
            <v>32 PAGES</v>
          </cell>
          <cell r="B9" t="str">
            <v>K314101</v>
          </cell>
          <cell r="C9" t="str">
            <v>SEYES</v>
          </cell>
          <cell r="D9" t="str">
            <v>Conquérant</v>
          </cell>
          <cell r="E9" t="str">
            <v>FR</v>
          </cell>
          <cell r="F9" t="str">
            <v>PEFC</v>
          </cell>
          <cell r="G9">
            <v>490</v>
          </cell>
          <cell r="H9">
            <v>1</v>
          </cell>
          <cell r="I9">
            <v>0.23250000000000004</v>
          </cell>
          <cell r="J9">
            <v>0.3450980392156862</v>
          </cell>
          <cell r="K9">
            <v>0.385135</v>
          </cell>
          <cell r="L9" t="str">
            <v>le cahier</v>
          </cell>
        </row>
        <row r="10">
          <cell r="A10" t="str">
            <v>48 PAGES</v>
          </cell>
          <cell r="B10" t="str">
            <v>K310111</v>
          </cell>
          <cell r="C10" t="str">
            <v>SEYES</v>
          </cell>
          <cell r="D10" t="str">
            <v>Conquérant</v>
          </cell>
          <cell r="E10" t="str">
            <v>FR</v>
          </cell>
          <cell r="F10" t="str">
            <v>PEFC</v>
          </cell>
          <cell r="G10">
            <v>490</v>
          </cell>
          <cell r="H10">
            <v>1</v>
          </cell>
          <cell r="I10">
            <v>0.2575</v>
          </cell>
          <cell r="J10">
            <v>0.3980157289776165</v>
          </cell>
          <cell r="K10">
            <v>0.43734</v>
          </cell>
          <cell r="L10" t="str">
            <v>le cahier</v>
          </cell>
        </row>
        <row r="11">
          <cell r="A11" t="str">
            <v>64 PAGES</v>
          </cell>
          <cell r="B11" t="str">
            <v>K310133</v>
          </cell>
          <cell r="C11" t="str">
            <v>SEYES</v>
          </cell>
          <cell r="D11" t="str">
            <v>Conquérant</v>
          </cell>
          <cell r="E11" t="str">
            <v>FR</v>
          </cell>
          <cell r="F11" t="str">
            <v>PEFC</v>
          </cell>
          <cell r="G11">
            <v>490</v>
          </cell>
          <cell r="H11">
            <v>1</v>
          </cell>
          <cell r="I11">
            <v>0.30833333333333335</v>
          </cell>
          <cell r="J11">
            <v>0.4802398800599701</v>
          </cell>
          <cell r="K11">
            <v>0.54569</v>
          </cell>
          <cell r="L11" t="str">
            <v>le cahier</v>
          </cell>
        </row>
        <row r="12">
          <cell r="A12" t="str">
            <v>96 PAGES - 90 G</v>
          </cell>
          <cell r="B12" t="str">
            <v>K310120</v>
          </cell>
          <cell r="C12" t="str">
            <v>SEYES</v>
          </cell>
          <cell r="D12" t="str">
            <v>Conquérant</v>
          </cell>
          <cell r="E12" t="str">
            <v>FR</v>
          </cell>
          <cell r="F12" t="str">
            <v>PEFC</v>
          </cell>
          <cell r="G12">
            <v>490</v>
          </cell>
          <cell r="H12">
            <v>1</v>
          </cell>
          <cell r="I12">
            <v>0.365</v>
          </cell>
          <cell r="J12">
            <v>0.578053251855085</v>
          </cell>
          <cell r="K12">
            <v>0.651085</v>
          </cell>
          <cell r="L12" t="str">
            <v>le cahier</v>
          </cell>
        </row>
        <row r="13">
          <cell r="A13" t="str">
            <v>96 PAGES - 80 G seyes </v>
          </cell>
          <cell r="B13" t="str">
            <v>INDISPONIBLE</v>
          </cell>
          <cell r="C13" t="str">
            <v>le cahier</v>
          </cell>
        </row>
        <row r="14">
          <cell r="A14" t="str">
            <v>32 PAGES - DL 3 mm</v>
          </cell>
          <cell r="B14" t="str">
            <v>K310194</v>
          </cell>
          <cell r="C14" t="str">
            <v>DL 3 mm</v>
          </cell>
          <cell r="D14" t="str">
            <v>Conquérant</v>
          </cell>
          <cell r="E14" t="str">
            <v>FR</v>
          </cell>
          <cell r="F14" t="str">
            <v>PEFC</v>
          </cell>
          <cell r="G14">
            <v>487</v>
          </cell>
          <cell r="H14">
            <v>1</v>
          </cell>
          <cell r="I14">
            <v>0.23250000000000004</v>
          </cell>
          <cell r="J14">
            <v>0.3460344827586207</v>
          </cell>
          <cell r="K14">
            <v>0.39104500000000003</v>
          </cell>
          <cell r="L14" t="str">
            <v>le cahier</v>
          </cell>
        </row>
        <row r="15">
          <cell r="A15" t="str">
            <v>32 PAGES - SEYES 2,5mm</v>
          </cell>
          <cell r="B15" t="str">
            <v>K310195</v>
          </cell>
          <cell r="C15" t="str">
            <v>SEYES 2,5mm</v>
          </cell>
          <cell r="D15" t="str">
            <v>Conquérant</v>
          </cell>
          <cell r="E15" t="str">
            <v>FR</v>
          </cell>
          <cell r="F15" t="str">
            <v>PEFC</v>
          </cell>
          <cell r="G15">
            <v>487</v>
          </cell>
          <cell r="H15">
            <v>1</v>
          </cell>
          <cell r="I15">
            <v>0.23250000000000004</v>
          </cell>
          <cell r="J15">
            <v>0.3460344827586207</v>
          </cell>
          <cell r="K15">
            <v>0.39104500000000003</v>
          </cell>
          <cell r="L15" t="str">
            <v>le cahier</v>
          </cell>
        </row>
        <row r="16">
          <cell r="A16" t="str">
            <v>32 PAGES - SEYES 3 mm</v>
          </cell>
          <cell r="B16" t="str">
            <v>K310196</v>
          </cell>
          <cell r="C16" t="str">
            <v>SEYES 3 mm</v>
          </cell>
          <cell r="D16" t="str">
            <v>Conquérant</v>
          </cell>
          <cell r="E16" t="str">
            <v>FR</v>
          </cell>
          <cell r="F16" t="str">
            <v>PEFC</v>
          </cell>
          <cell r="G16">
            <v>487</v>
          </cell>
          <cell r="H16">
            <v>1</v>
          </cell>
          <cell r="I16">
            <v>0.23250000000000004</v>
          </cell>
          <cell r="J16">
            <v>0.3460344827586207</v>
          </cell>
          <cell r="K16">
            <v>0.39104500000000003</v>
          </cell>
          <cell r="L16" t="str">
            <v>le cahier</v>
          </cell>
        </row>
        <row r="17">
          <cell r="A17" t="str">
            <v>CAHIER PP A RABATS 17*22 96P 48G</v>
          </cell>
          <cell r="B17" t="str">
            <v>k314201</v>
          </cell>
          <cell r="C17" t="str">
            <v>SEYES</v>
          </cell>
          <cell r="D17" t="str">
            <v>Conquérant</v>
          </cell>
          <cell r="E17" t="str">
            <v>FR</v>
          </cell>
          <cell r="F17" t="str">
            <v>PEFC</v>
          </cell>
          <cell r="G17">
            <v>490</v>
          </cell>
          <cell r="H17">
            <v>1</v>
          </cell>
          <cell r="I17">
            <v>0.41250000000000003</v>
          </cell>
          <cell r="J17">
            <v>0.6195236402417349</v>
          </cell>
          <cell r="K17">
            <v>0.92196</v>
          </cell>
          <cell r="L17" t="str">
            <v>le cahier</v>
          </cell>
        </row>
        <row r="18">
          <cell r="A18" t="str">
            <v>CAHIER PP RABATS 17*22 96P 90G</v>
          </cell>
          <cell r="B18" t="str">
            <v>k314206</v>
          </cell>
          <cell r="C18" t="str">
            <v>SEYES</v>
          </cell>
          <cell r="D18" t="str">
            <v>Conquérant</v>
          </cell>
          <cell r="E18" t="str">
            <v>FR</v>
          </cell>
          <cell r="F18" t="str">
            <v>PEFC</v>
          </cell>
          <cell r="G18">
            <v>490</v>
          </cell>
          <cell r="H18">
            <v>1</v>
          </cell>
          <cell r="I18">
            <v>0.6991666666666667</v>
          </cell>
          <cell r="J18">
            <v>0.9708502024291498</v>
          </cell>
          <cell r="K18">
            <v>1.2214</v>
          </cell>
          <cell r="L18" t="str">
            <v>le cahier</v>
          </cell>
        </row>
        <row r="19">
          <cell r="A19" t="str">
            <v>CAHIER 4 EN 1 - 140 PAGES
4 ONGLETS - 4 MATIERES - 4 USAGES</v>
          </cell>
          <cell r="B19" t="str">
            <v>K314170</v>
          </cell>
          <cell r="C19" t="str">
            <v>SEYES</v>
          </cell>
          <cell r="D19" t="str">
            <v>Conquérant</v>
          </cell>
          <cell r="E19" t="str">
            <v>FR</v>
          </cell>
          <cell r="F19" t="str">
            <v>PEFC</v>
          </cell>
          <cell r="G19">
            <v>491</v>
          </cell>
          <cell r="H19">
            <v>1</v>
          </cell>
          <cell r="I19">
            <v>0.9491666666666667</v>
          </cell>
          <cell r="J19">
            <v>1.3292854841827204</v>
          </cell>
          <cell r="K19">
            <v>1.3652099999999998</v>
          </cell>
          <cell r="L19" t="str">
            <v>le cahier</v>
          </cell>
        </row>
        <row r="20">
          <cell r="A20" t="str">
            <v>CAHIER DE DESSIN 32 PAGES </v>
          </cell>
          <cell r="B20" t="str">
            <v>K311682</v>
          </cell>
          <cell r="C20" t="str">
            <v>DESSIN 32 PAGES</v>
          </cell>
          <cell r="D20" t="str">
            <v>Conquérant</v>
          </cell>
          <cell r="E20" t="str">
            <v>FR</v>
          </cell>
          <cell r="F20" t="str">
            <v>PEFC</v>
          </cell>
          <cell r="G20">
            <v>497</v>
          </cell>
          <cell r="H20">
            <v>1</v>
          </cell>
          <cell r="I20">
            <v>0.2791666666666667</v>
          </cell>
          <cell r="J20">
            <v>0.41292547274749725</v>
          </cell>
          <cell r="K20">
            <v>0.47378499999999996</v>
          </cell>
          <cell r="L20" t="str">
            <v>le cahier</v>
          </cell>
        </row>
        <row r="21">
          <cell r="A21" t="str">
            <v>CAHIER DE POESIE - SEYES+DESSIN - 48 PAGES</v>
          </cell>
          <cell r="B21" t="str">
            <v>K314160</v>
          </cell>
          <cell r="C21" t="str">
            <v>48 PAGES</v>
          </cell>
          <cell r="D21" t="str">
            <v>Conquérant</v>
          </cell>
          <cell r="E21" t="str">
            <v>FR</v>
          </cell>
          <cell r="F21" t="str">
            <v>PEFC</v>
          </cell>
          <cell r="G21">
            <v>496</v>
          </cell>
          <cell r="H21">
            <v>1</v>
          </cell>
          <cell r="I21">
            <v>0.26583333333333337</v>
          </cell>
          <cell r="J21">
            <v>0.3988177339901478</v>
          </cell>
          <cell r="K21">
            <v>0.42552</v>
          </cell>
          <cell r="L21" t="str">
            <v>le cahier</v>
          </cell>
        </row>
        <row r="22">
          <cell r="A22" t="str">
            <v>CAHIER DE TRAVAUX PRATIQUES - 64 PAGES</v>
          </cell>
          <cell r="B22" t="str">
            <v>K314151</v>
          </cell>
          <cell r="C22" t="str">
            <v>64 PAGES</v>
          </cell>
          <cell r="D22" t="str">
            <v>Conquérant</v>
          </cell>
          <cell r="E22" t="str">
            <v>FR</v>
          </cell>
          <cell r="F22" t="str">
            <v>PEFC</v>
          </cell>
          <cell r="G22">
            <v>496</v>
          </cell>
          <cell r="H22">
            <v>1</v>
          </cell>
          <cell r="I22">
            <v>0.29083333333333333</v>
          </cell>
          <cell r="J22">
            <v>0.43935091277890465</v>
          </cell>
          <cell r="K22">
            <v>0.503335</v>
          </cell>
          <cell r="L22" t="str">
            <v>le cahier</v>
          </cell>
        </row>
        <row r="23">
          <cell r="A23" t="str">
            <v>REPERTOIRE - 96 PAGES</v>
          </cell>
          <cell r="B23" t="str">
            <v>K311610</v>
          </cell>
          <cell r="C23" t="str">
            <v>SEYES</v>
          </cell>
          <cell r="D23" t="str">
            <v>Conquérant</v>
          </cell>
          <cell r="E23" t="str">
            <v>FR</v>
          </cell>
          <cell r="F23" t="str">
            <v>PEFC</v>
          </cell>
          <cell r="G23">
            <v>498</v>
          </cell>
          <cell r="H23">
            <v>1</v>
          </cell>
          <cell r="I23">
            <v>1.615</v>
          </cell>
          <cell r="J23">
            <v>2.3459634888438132</v>
          </cell>
          <cell r="K23">
            <v>2.5117499999999997</v>
          </cell>
          <cell r="L23" t="str">
            <v>le cahier</v>
          </cell>
        </row>
        <row r="24">
          <cell r="A24" t="str">
            <v>CAHIER DE LIAISON 48 PAGES SEYES</v>
          </cell>
          <cell r="B24" t="str">
            <v>K311705</v>
          </cell>
          <cell r="C24" t="str">
            <v>SEYES</v>
          </cell>
          <cell r="D24" t="str">
            <v>Conquérant</v>
          </cell>
          <cell r="E24" t="str">
            <v>FR</v>
          </cell>
          <cell r="F24" t="str">
            <v>PEFC</v>
          </cell>
          <cell r="G24">
            <v>500</v>
          </cell>
          <cell r="H24">
            <v>1</v>
          </cell>
          <cell r="I24">
            <v>0.2833333333333334</v>
          </cell>
          <cell r="J24">
            <v>0.42683385579937305</v>
          </cell>
          <cell r="K24">
            <v>0.47772499999999996</v>
          </cell>
          <cell r="L24" t="str">
            <v>le cahier</v>
          </cell>
        </row>
        <row r="25">
          <cell r="A25" t="str">
            <v>CAHIER MATERNELLE 70g 24p dble ligne 5mm 17x14.7</v>
          </cell>
          <cell r="B25" t="str">
            <v>Non disponible</v>
          </cell>
          <cell r="C25" t="str">
            <v>le cahier</v>
          </cell>
        </row>
        <row r="26">
          <cell r="A26" t="str">
            <v>CAHIER MATERNELLE 18mm 17x22 - 90G</v>
          </cell>
          <cell r="B26" t="str">
            <v>Non disponible</v>
          </cell>
          <cell r="C26" t="str">
            <v>le cahier</v>
          </cell>
        </row>
        <row r="27">
          <cell r="A27" t="str">
            <v>POLYPROPYLENE - 21X29,7 </v>
          </cell>
        </row>
        <row r="28">
          <cell r="A28" t="str">
            <v>48 PAGES - 90 G SEYES</v>
          </cell>
          <cell r="B28" t="str">
            <v>K314226</v>
          </cell>
          <cell r="C28" t="str">
            <v>90 G SEYES</v>
          </cell>
          <cell r="D28" t="str">
            <v>Conquérant</v>
          </cell>
          <cell r="E28" t="str">
            <v>FR</v>
          </cell>
          <cell r="F28" t="str">
            <v>PEFC</v>
          </cell>
          <cell r="G28">
            <v>492</v>
          </cell>
          <cell r="H28">
            <v>1</v>
          </cell>
          <cell r="I28">
            <v>0.49166666666666664</v>
          </cell>
          <cell r="J28">
            <v>0.7463414634146341</v>
          </cell>
          <cell r="K28">
            <v>0.85104</v>
          </cell>
          <cell r="L28" t="str">
            <v>le cahier</v>
          </cell>
        </row>
        <row r="29">
          <cell r="A29" t="str">
            <v>96 PAGES - 90G SEYES</v>
          </cell>
          <cell r="B29" t="str">
            <v>K310124</v>
          </cell>
          <cell r="C29" t="str">
            <v>SEYES</v>
          </cell>
          <cell r="D29" t="str">
            <v>Conquérant</v>
          </cell>
          <cell r="E29" t="str">
            <v>FR</v>
          </cell>
          <cell r="F29" t="str">
            <v>PEFC</v>
          </cell>
          <cell r="G29">
            <v>492</v>
          </cell>
          <cell r="H29">
            <v>1</v>
          </cell>
          <cell r="I29">
            <v>0.6625000000000001</v>
          </cell>
          <cell r="J29">
            <v>1.0586774847870184</v>
          </cell>
          <cell r="K29">
            <v>1.110095</v>
          </cell>
          <cell r="L29" t="str">
            <v>le cahier</v>
          </cell>
        </row>
        <row r="30">
          <cell r="A30" t="str">
            <v>96 PAGES - 80G SEYES</v>
          </cell>
          <cell r="B30" t="str">
            <v>Non disponible</v>
          </cell>
          <cell r="C30" t="str">
            <v>le cahier</v>
          </cell>
        </row>
        <row r="31">
          <cell r="A31" t="str">
            <v>CAHIER DE POESIE - SEYES+DESSIN - 96 PAGES - 90 G</v>
          </cell>
          <cell r="B31" t="str">
            <v>K314152</v>
          </cell>
          <cell r="C31" t="str">
            <v>48 P SEYES+ 48 P DESSIN</v>
          </cell>
          <cell r="D31" t="str">
            <v>Conquérant</v>
          </cell>
          <cell r="E31" t="str">
            <v>FR</v>
          </cell>
          <cell r="F31" t="str">
            <v>PEFC</v>
          </cell>
          <cell r="G31">
            <v>496</v>
          </cell>
          <cell r="H31">
            <v>1</v>
          </cell>
          <cell r="I31">
            <v>0.6291666666666667</v>
          </cell>
          <cell r="J31">
            <v>0.9859692768827275</v>
          </cell>
          <cell r="K31">
            <v>1.058875</v>
          </cell>
          <cell r="L31" t="str">
            <v>le cahier</v>
          </cell>
        </row>
        <row r="32">
          <cell r="A32" t="str">
            <v>CAHIER DE POESIE - SEYES+DESSIN - 48 PAGES - 120 G</v>
          </cell>
          <cell r="B32" t="str">
            <v>Non disponible</v>
          </cell>
          <cell r="C32" t="str">
            <v>le cahier</v>
          </cell>
        </row>
        <row r="33">
          <cell r="A33" t="str">
            <v>POLYPROPYLENE - 24X32</v>
          </cell>
        </row>
        <row r="34">
          <cell r="A34" t="str">
            <v>48 PAGES</v>
          </cell>
          <cell r="B34" t="str">
            <v>K310181</v>
          </cell>
          <cell r="C34" t="str">
            <v>SEYES</v>
          </cell>
          <cell r="D34" t="str">
            <v>Conquérant</v>
          </cell>
          <cell r="E34" t="str">
            <v>FR</v>
          </cell>
          <cell r="F34" t="str">
            <v>PEFC</v>
          </cell>
          <cell r="G34">
            <v>494</v>
          </cell>
          <cell r="H34">
            <v>1</v>
          </cell>
          <cell r="I34">
            <v>0.4741666666666666</v>
          </cell>
          <cell r="J34">
            <v>0.7213432324386064</v>
          </cell>
          <cell r="K34">
            <v>0.834295</v>
          </cell>
          <cell r="L34" t="str">
            <v>le cahier</v>
          </cell>
        </row>
        <row r="35">
          <cell r="A35" t="str">
            <v>96 PAGES</v>
          </cell>
          <cell r="B35" t="str">
            <v>K310128</v>
          </cell>
          <cell r="C35" t="str">
            <v>SEYES</v>
          </cell>
          <cell r="D35" t="str">
            <v>Conquérant</v>
          </cell>
          <cell r="E35" t="str">
            <v>FR</v>
          </cell>
          <cell r="F35" t="str">
            <v>PEFC</v>
          </cell>
          <cell r="G35">
            <v>494</v>
          </cell>
          <cell r="H35">
            <v>1</v>
          </cell>
          <cell r="I35">
            <v>0.7841666666666667</v>
          </cell>
          <cell r="J35">
            <v>1.2590602158022974</v>
          </cell>
          <cell r="K35">
            <v>1.318915</v>
          </cell>
          <cell r="L35" t="str">
            <v>le cahier</v>
          </cell>
        </row>
        <row r="36">
          <cell r="A36" t="str">
            <v>CAHIER POLYPRO 90G 96 PAGES 5X5 </v>
          </cell>
          <cell r="B36" t="str">
            <v>K310162</v>
          </cell>
          <cell r="C36" t="str">
            <v>5*5</v>
          </cell>
          <cell r="D36" t="str">
            <v>Conquérant</v>
          </cell>
          <cell r="E36" t="str">
            <v>FR</v>
          </cell>
          <cell r="F36" t="str">
            <v>PEFC</v>
          </cell>
          <cell r="G36" t="str">
            <v>539</v>
          </cell>
          <cell r="H36">
            <v>1</v>
          </cell>
          <cell r="I36">
            <v>0</v>
          </cell>
          <cell r="J36">
            <v>1.2590602158022974</v>
          </cell>
          <cell r="K36">
            <v>1.318915</v>
          </cell>
          <cell r="L36" t="str">
            <v>le cahier</v>
          </cell>
        </row>
        <row r="37">
          <cell r="A37" t="str">
            <v>CAHIER PP A RABATS 24*32 96P 48G</v>
          </cell>
          <cell r="B37" t="str">
            <v>K314211</v>
          </cell>
          <cell r="C37" t="str">
            <v>SEYES</v>
          </cell>
          <cell r="D37" t="str">
            <v>Conquérant</v>
          </cell>
          <cell r="E37" t="str">
            <v>FR</v>
          </cell>
          <cell r="F37" t="str">
            <v>PEFC</v>
          </cell>
          <cell r="G37">
            <v>495</v>
          </cell>
          <cell r="H37">
            <v>1</v>
          </cell>
          <cell r="I37">
            <v>0.7708333333333334</v>
          </cell>
          <cell r="J37">
            <v>1.072051336898396</v>
          </cell>
          <cell r="K37">
            <v>1.74542</v>
          </cell>
          <cell r="L37" t="str">
            <v>le cahier</v>
          </cell>
        </row>
        <row r="38">
          <cell r="A38" t="str">
            <v>CAHIER PP RABATS 24*32 96P 90G</v>
          </cell>
          <cell r="B38" t="str">
            <v>K314216</v>
          </cell>
          <cell r="C38" t="str">
            <v>SEYES</v>
          </cell>
          <cell r="D38" t="str">
            <v>Conquérant</v>
          </cell>
          <cell r="E38" t="str">
            <v>FR</v>
          </cell>
          <cell r="F38" t="str">
            <v>PEFC</v>
          </cell>
          <cell r="G38">
            <v>495</v>
          </cell>
          <cell r="H38">
            <v>1</v>
          </cell>
          <cell r="I38">
            <v>1.3266666666666669</v>
          </cell>
          <cell r="J38">
            <v>1.8606730769230766</v>
          </cell>
          <cell r="K38">
            <v>2.315735</v>
          </cell>
          <cell r="L38" t="str">
            <v>le cahier</v>
          </cell>
        </row>
        <row r="39">
          <cell r="A39" t="str">
            <v>CAHIER 4 EN 1 - 140 PAGES
4 ONGLETS - 4 MATIERES - 4 USAGES</v>
          </cell>
          <cell r="B39" t="str">
            <v>K314171</v>
          </cell>
          <cell r="C39" t="str">
            <v>SEYES</v>
          </cell>
          <cell r="D39" t="str">
            <v>Conquérant</v>
          </cell>
          <cell r="E39" t="str">
            <v>FR</v>
          </cell>
          <cell r="F39" t="str">
            <v>PEFC</v>
          </cell>
          <cell r="G39">
            <v>495</v>
          </cell>
          <cell r="H39">
            <v>1</v>
          </cell>
          <cell r="I39">
            <v>1.835</v>
          </cell>
          <cell r="J39">
            <v>2.7976540825285343</v>
          </cell>
          <cell r="K39">
            <v>2.94318</v>
          </cell>
          <cell r="L39" t="str">
            <v>le cahier</v>
          </cell>
        </row>
        <row r="40">
          <cell r="A40" t="str">
            <v>CAHIER DUO  2 en 1 - 90g - 96p seyes</v>
          </cell>
          <cell r="B40" t="str">
            <v>K314229</v>
          </cell>
          <cell r="C40" t="str">
            <v>SEYES</v>
          </cell>
          <cell r="D40" t="str">
            <v>Conquérant</v>
          </cell>
          <cell r="E40" t="str">
            <v>FR</v>
          </cell>
          <cell r="F40" t="str">
            <v>PEFC</v>
          </cell>
          <cell r="G40" t="str">
            <v>540</v>
          </cell>
          <cell r="H40">
            <v>1</v>
          </cell>
          <cell r="I40">
            <v>0</v>
          </cell>
          <cell r="J40">
            <v>2.130828143021915</v>
          </cell>
          <cell r="K40">
            <v>2.215265</v>
          </cell>
          <cell r="L40" t="str">
            <v>le cahier</v>
          </cell>
        </row>
        <row r="41">
          <cell r="A41" t="str">
            <v>CAHIER DE VIE - 96 PAGES</v>
          </cell>
          <cell r="B41" t="str">
            <v>K310198</v>
          </cell>
          <cell r="C41" t="str">
            <v>96 PAGES</v>
          </cell>
          <cell r="D41" t="str">
            <v>Conquérant</v>
          </cell>
          <cell r="E41" t="str">
            <v>FR</v>
          </cell>
          <cell r="F41" t="str">
            <v>PEFC</v>
          </cell>
          <cell r="G41">
            <v>486</v>
          </cell>
          <cell r="H41">
            <v>1</v>
          </cell>
          <cell r="I41">
            <v>0.7791666666666668</v>
          </cell>
          <cell r="J41">
            <v>1.2403361344537813</v>
          </cell>
          <cell r="K41">
            <v>1.30611</v>
          </cell>
          <cell r="L41" t="str">
            <v>le cahier</v>
          </cell>
        </row>
        <row r="42">
          <cell r="A42" t="str">
            <v>CAHIER DE DESSIN 48 PAGES </v>
          </cell>
          <cell r="B42" t="str">
            <v>K311683</v>
          </cell>
          <cell r="C42" t="str">
            <v>DESSIN 48 PAGES</v>
          </cell>
          <cell r="D42" t="str">
            <v>Conquérant</v>
          </cell>
          <cell r="E42" t="str">
            <v>FR</v>
          </cell>
          <cell r="F42" t="str">
            <v>PEFC</v>
          </cell>
          <cell r="G42">
            <v>497</v>
          </cell>
          <cell r="H42">
            <v>1</v>
          </cell>
          <cell r="I42">
            <v>0.6408333333333334</v>
          </cell>
          <cell r="J42">
            <v>0.9896668037844507</v>
          </cell>
          <cell r="K42">
            <v>1.05986</v>
          </cell>
          <cell r="L42" t="str">
            <v>le cahier</v>
          </cell>
        </row>
        <row r="43">
          <cell r="A43" t="str">
            <v>CAHIER DE DESSIN - UNI 90G - 96 PAGES </v>
          </cell>
          <cell r="B43" t="str">
            <v>K310160</v>
          </cell>
          <cell r="C43" t="str">
            <v>96 PAGES</v>
          </cell>
          <cell r="D43" t="str">
            <v>Conquérant</v>
          </cell>
          <cell r="E43" t="str">
            <v>FR</v>
          </cell>
          <cell r="F43" t="str">
            <v>PEFC</v>
          </cell>
          <cell r="G43">
            <v>486</v>
          </cell>
          <cell r="H43">
            <v>1</v>
          </cell>
          <cell r="I43">
            <v>0.8083333333333333</v>
          </cell>
          <cell r="J43">
            <v>1.2590602158022974</v>
          </cell>
          <cell r="K43">
            <v>1.34945</v>
          </cell>
          <cell r="L43" t="str">
            <v>le cahier</v>
          </cell>
        </row>
        <row r="44">
          <cell r="A44" t="str">
            <v>CAHIER DE DESSIN - UNI 120G - 96 PAGES </v>
          </cell>
          <cell r="B44" t="str">
            <v>K314221</v>
          </cell>
          <cell r="C44" t="str">
            <v>96 PAGES</v>
          </cell>
          <cell r="D44" t="str">
            <v>Conquérant</v>
          </cell>
          <cell r="E44" t="str">
            <v>FR</v>
          </cell>
          <cell r="F44" t="str">
            <v>PEFC</v>
          </cell>
          <cell r="G44">
            <v>497</v>
          </cell>
          <cell r="H44">
            <v>1</v>
          </cell>
          <cell r="I44">
            <v>1.1325</v>
          </cell>
          <cell r="J44">
            <v>1.8794667859539256</v>
          </cell>
          <cell r="K44">
            <v>1.9719699999999998</v>
          </cell>
          <cell r="L44" t="str">
            <v>le cahier</v>
          </cell>
        </row>
        <row r="45">
          <cell r="A45" t="str">
            <v>CAHIER DE POESIE - SEYES+DESSIN - 48 PAGES</v>
          </cell>
          <cell r="B45" t="str">
            <v>K310186</v>
          </cell>
          <cell r="C45" t="str">
            <v>48 PAGES</v>
          </cell>
          <cell r="D45" t="str">
            <v>Conquérant</v>
          </cell>
          <cell r="E45" t="str">
            <v>FR</v>
          </cell>
          <cell r="F45" t="str">
            <v>PEFC</v>
          </cell>
          <cell r="G45">
            <v>496</v>
          </cell>
          <cell r="H45">
            <v>1</v>
          </cell>
          <cell r="I45">
            <v>0.5658333333333334</v>
          </cell>
          <cell r="J45">
            <v>0.8027416879795398</v>
          </cell>
          <cell r="K45">
            <v>0.88847</v>
          </cell>
          <cell r="L45" t="str">
            <v>le cahier</v>
          </cell>
        </row>
        <row r="46">
          <cell r="A46" t="str">
            <v>CAHIER DE TRAVAUX PRATIQUES - 96 PAGES</v>
          </cell>
          <cell r="B46" t="str">
            <v>K310153</v>
          </cell>
          <cell r="C46" t="str">
            <v>96 PAGES</v>
          </cell>
          <cell r="D46" t="str">
            <v>Conquérant</v>
          </cell>
          <cell r="E46" t="str">
            <v>FR</v>
          </cell>
          <cell r="F46" t="str">
            <v>PEFC</v>
          </cell>
          <cell r="G46">
            <v>496</v>
          </cell>
          <cell r="H46">
            <v>1</v>
          </cell>
          <cell r="I46">
            <v>0.7491666666666668</v>
          </cell>
          <cell r="J46">
            <v>1.1447518895826485</v>
          </cell>
          <cell r="K46">
            <v>1.2608</v>
          </cell>
          <cell r="L46" t="str">
            <v>le cahier</v>
          </cell>
        </row>
        <row r="47">
          <cell r="A47" t="str">
            <v>COUV. CARTONNEE - 17X22 </v>
          </cell>
        </row>
        <row r="48">
          <cell r="A48" t="str">
            <v>32 PAGES - SEYES - INTERLIGNE 2,5 mm</v>
          </cell>
          <cell r="B48" t="str">
            <v>K310148</v>
          </cell>
          <cell r="C48" t="str">
            <v>INTERLIGNE 2,5 mm</v>
          </cell>
          <cell r="D48" t="str">
            <v>Conquérant</v>
          </cell>
          <cell r="E48" t="str">
            <v>FR</v>
          </cell>
          <cell r="F48" t="str">
            <v>PEFC</v>
          </cell>
          <cell r="G48" t="str">
            <v>531</v>
          </cell>
          <cell r="H48">
            <v>1</v>
          </cell>
          <cell r="I48">
            <v>0.15</v>
          </cell>
          <cell r="J48">
            <v>0.2378280542986425</v>
          </cell>
          <cell r="K48">
            <v>0.27087500000000003</v>
          </cell>
          <cell r="L48" t="str">
            <v>le cahier</v>
          </cell>
        </row>
        <row r="49">
          <cell r="A49" t="str">
            <v>32 PAGES - SEYES INTERLIGNE 3 mm</v>
          </cell>
          <cell r="B49" t="str">
            <v>K310142</v>
          </cell>
          <cell r="C49" t="str">
            <v>SEYES INTERLIGNE 3 mm</v>
          </cell>
          <cell r="D49" t="str">
            <v>Conquérant</v>
          </cell>
          <cell r="E49" t="str">
            <v>FR</v>
          </cell>
          <cell r="F49" t="str">
            <v>PEFC</v>
          </cell>
          <cell r="G49" t="str">
            <v>531</v>
          </cell>
          <cell r="H49">
            <v>1</v>
          </cell>
          <cell r="I49">
            <v>0.15</v>
          </cell>
          <cell r="J49">
            <v>0.2378280542986425</v>
          </cell>
          <cell r="K49">
            <v>0.27087500000000003</v>
          </cell>
          <cell r="L49" t="str">
            <v>le cahier</v>
          </cell>
        </row>
        <row r="50">
          <cell r="A50" t="str">
            <v>32 PAGES - SEYES - 3MM - COUV CARTE COUCHEE VERNIE</v>
          </cell>
          <cell r="B50" t="str">
            <v>K310157</v>
          </cell>
          <cell r="C50" t="str">
            <v>INTERLIGNE 4 mm</v>
          </cell>
          <cell r="D50" t="str">
            <v>Conquérant</v>
          </cell>
          <cell r="E50" t="str">
            <v>FR</v>
          </cell>
          <cell r="F50" t="str">
            <v>PEFC</v>
          </cell>
          <cell r="G50" t="str">
            <v>531</v>
          </cell>
          <cell r="H50">
            <v>1</v>
          </cell>
          <cell r="I50">
            <v>0.15</v>
          </cell>
          <cell r="J50">
            <v>0.2378280542986425</v>
          </cell>
          <cell r="K50">
            <v>0.27087500000000003</v>
          </cell>
          <cell r="L50" t="str">
            <v>le cahier</v>
          </cell>
        </row>
        <row r="51">
          <cell r="A51" t="str">
            <v>48 PAGES - QLTE SUPERIEURE - 90G</v>
          </cell>
          <cell r="B51" t="str">
            <v>K311256</v>
          </cell>
          <cell r="C51" t="str">
            <v>SEYES</v>
          </cell>
          <cell r="D51" t="str">
            <v>Conquérant</v>
          </cell>
          <cell r="E51" t="str">
            <v>FR</v>
          </cell>
          <cell r="F51" t="str">
            <v>PEFC</v>
          </cell>
          <cell r="G51">
            <v>488</v>
          </cell>
          <cell r="H51">
            <v>1</v>
          </cell>
          <cell r="I51">
            <v>0.19166666666666668</v>
          </cell>
          <cell r="J51">
            <v>0.27586206896551724</v>
          </cell>
          <cell r="K51">
            <v>0.32505</v>
          </cell>
          <cell r="L51" t="str">
            <v>le cahier</v>
          </cell>
        </row>
        <row r="52">
          <cell r="A52" t="str">
            <v>60 PAGES - QLTE SUPERIEURE - 90G</v>
          </cell>
          <cell r="B52" t="str">
            <v>K311257</v>
          </cell>
          <cell r="C52" t="str">
            <v>SEYES</v>
          </cell>
          <cell r="D52" t="str">
            <v>Conquérant</v>
          </cell>
          <cell r="E52" t="str">
            <v>FR</v>
          </cell>
          <cell r="F52" t="str">
            <v>PEFC</v>
          </cell>
          <cell r="G52">
            <v>488</v>
          </cell>
          <cell r="H52">
            <v>1</v>
          </cell>
          <cell r="I52">
            <v>0.24583333333333332</v>
          </cell>
          <cell r="J52">
            <v>0.37128526645768023</v>
          </cell>
          <cell r="K52">
            <v>0.424535</v>
          </cell>
          <cell r="L52" t="str">
            <v>le cahier</v>
          </cell>
        </row>
        <row r="53">
          <cell r="A53" t="str">
            <v>96 PAGES - QLTE SUPERIEURE - 90G</v>
          </cell>
          <cell r="B53" t="str">
            <v>K311258</v>
          </cell>
          <cell r="C53" t="str">
            <v>SEYES</v>
          </cell>
          <cell r="D53" t="str">
            <v>Conquérant</v>
          </cell>
          <cell r="E53" t="str">
            <v>FR</v>
          </cell>
          <cell r="F53" t="str">
            <v>PEFC</v>
          </cell>
          <cell r="G53">
            <v>488</v>
          </cell>
          <cell r="H53">
            <v>1</v>
          </cell>
          <cell r="I53">
            <v>0.3141666666666667</v>
          </cell>
          <cell r="J53">
            <v>0.46706896551724136</v>
          </cell>
          <cell r="K53">
            <v>0.582</v>
          </cell>
          <cell r="L53" t="str">
            <v>le cahier</v>
          </cell>
        </row>
        <row r="54">
          <cell r="A54" t="str">
            <v>BROUILLON - 48 PAGES</v>
          </cell>
          <cell r="B54" t="str">
            <v>K311320</v>
          </cell>
          <cell r="C54" t="str">
            <v>SEYES</v>
          </cell>
          <cell r="D54" t="str">
            <v>Conquérant</v>
          </cell>
          <cell r="E54" t="str">
            <v>FR</v>
          </cell>
          <cell r="F54" t="str">
            <v>PEFC</v>
          </cell>
          <cell r="G54">
            <v>488</v>
          </cell>
          <cell r="H54">
            <v>1</v>
          </cell>
          <cell r="I54">
            <v>0.12416666666666666</v>
          </cell>
          <cell r="J54">
            <v>0.18352941176470589</v>
          </cell>
          <cell r="K54">
            <v>0.22852</v>
          </cell>
          <cell r="L54" t="str">
            <v>pqt de 20</v>
          </cell>
        </row>
        <row r="55">
          <cell r="A55" t="str">
            <v>BROUILLON - 96 PAGES</v>
          </cell>
          <cell r="B55" t="str">
            <v>K311325</v>
          </cell>
          <cell r="C55" t="str">
            <v>SEYES</v>
          </cell>
          <cell r="D55" t="str">
            <v>Conquérant</v>
          </cell>
          <cell r="E55" t="str">
            <v>FR</v>
          </cell>
          <cell r="F55" t="str">
            <v>PEFC</v>
          </cell>
          <cell r="G55">
            <v>488</v>
          </cell>
          <cell r="H55">
            <v>1</v>
          </cell>
          <cell r="I55">
            <v>0.19583333333333333</v>
          </cell>
          <cell r="J55">
            <v>0.29871657754010694</v>
          </cell>
          <cell r="K55">
            <v>0.367405</v>
          </cell>
          <cell r="L55" t="str">
            <v>pqt de 10</v>
          </cell>
        </row>
        <row r="56">
          <cell r="A56" t="str">
            <v>COUV. CARTONNEE - 24X32 </v>
          </cell>
        </row>
        <row r="57">
          <cell r="A57" t="str">
            <v>96 PAGES</v>
          </cell>
          <cell r="B57" t="str">
            <v>K311510</v>
          </cell>
          <cell r="C57" t="str">
            <v>SEYES</v>
          </cell>
          <cell r="D57" t="str">
            <v>Conquérant</v>
          </cell>
          <cell r="E57" t="str">
            <v>FR</v>
          </cell>
          <cell r="F57" t="str">
            <v>PEFC</v>
          </cell>
          <cell r="G57" t="str">
            <v>538</v>
          </cell>
          <cell r="H57">
            <v>1</v>
          </cell>
          <cell r="I57">
            <v>0.4625000000000001</v>
          </cell>
          <cell r="J57">
            <v>0.7421889055472265</v>
          </cell>
          <cell r="K57">
            <v>0.956</v>
          </cell>
          <cell r="L57" t="str">
            <v>le cahier</v>
          </cell>
        </row>
        <row r="58">
          <cell r="A58" t="str">
            <v>96 PAGES - QLTE SUPERIEURE</v>
          </cell>
          <cell r="B58">
            <v>0.6825</v>
          </cell>
          <cell r="C58" t="str">
            <v>le cahier</v>
          </cell>
        </row>
        <row r="59">
          <cell r="A59" t="str">
            <v>ALBUM DE DESSIN POUR COLLAGE - 48 PAGES</v>
          </cell>
          <cell r="B59" t="str">
            <v>K310143</v>
          </cell>
          <cell r="C59" t="str">
            <v>UNI</v>
          </cell>
          <cell r="D59" t="str">
            <v>Conquérant</v>
          </cell>
          <cell r="E59" t="str">
            <v>FR</v>
          </cell>
          <cell r="F59" t="str">
            <v>PEFC</v>
          </cell>
          <cell r="G59" t="str">
            <v>530</v>
          </cell>
          <cell r="H59">
            <v>1</v>
          </cell>
          <cell r="I59">
            <v>0.375</v>
          </cell>
          <cell r="J59">
            <v>0.5503448275862068</v>
          </cell>
          <cell r="K59">
            <v>0.6914699999999999</v>
          </cell>
          <cell r="L59" t="str">
            <v>le cahier</v>
          </cell>
        </row>
        <row r="60">
          <cell r="A60" t="str">
            <v>ALBUM DE DESSIN POUR COLLAGE - 96 PAGES</v>
          </cell>
          <cell r="B60" t="str">
            <v>K310144</v>
          </cell>
          <cell r="C60" t="str">
            <v>UNI</v>
          </cell>
          <cell r="D60" t="str">
            <v>Conquérant</v>
          </cell>
          <cell r="E60" t="str">
            <v>FR</v>
          </cell>
          <cell r="F60" t="str">
            <v>PEFC</v>
          </cell>
          <cell r="G60" t="str">
            <v>530</v>
          </cell>
          <cell r="H60">
            <v>1</v>
          </cell>
          <cell r="I60">
            <v>0.4875</v>
          </cell>
          <cell r="J60">
            <v>0.7421889055472265</v>
          </cell>
          <cell r="K60">
            <v>0.922945</v>
          </cell>
          <cell r="L60" t="str">
            <v>le cahier</v>
          </cell>
        </row>
        <row r="61">
          <cell r="A61" t="str">
            <v>CAHIER DE DESSIN - UNI 120G - 48 PAGES</v>
          </cell>
          <cell r="B61" t="str">
            <v>Non disponible</v>
          </cell>
          <cell r="C61" t="str">
            <v>le cahier</v>
          </cell>
        </row>
        <row r="62">
          <cell r="A62" t="str">
            <v>48 PAGES - PIQURE</v>
          </cell>
          <cell r="B62" t="str">
            <v>K311509</v>
          </cell>
          <cell r="C62" t="str">
            <v>SEYES</v>
          </cell>
          <cell r="D62" t="str">
            <v>Conquérant</v>
          </cell>
          <cell r="E62" t="str">
            <v>FR</v>
          </cell>
          <cell r="F62" t="str">
            <v>PEFC</v>
          </cell>
          <cell r="G62" t="str">
            <v>538</v>
          </cell>
          <cell r="H62">
            <v>1</v>
          </cell>
          <cell r="I62">
            <v>0.3666666666666667</v>
          </cell>
          <cell r="J62">
            <v>0.5510344827586207</v>
          </cell>
          <cell r="K62">
            <v>0.680635</v>
          </cell>
          <cell r="L62" t="str">
            <v>le cahier</v>
          </cell>
        </row>
        <row r="63">
          <cell r="A63" t="str">
            <v>DESSIN - 16 PAGES - UNI</v>
          </cell>
          <cell r="B63" t="str">
            <v>K311685</v>
          </cell>
          <cell r="C63" t="str">
            <v>UNI</v>
          </cell>
          <cell r="D63" t="str">
            <v>Conquérant</v>
          </cell>
          <cell r="E63" t="str">
            <v>FR</v>
          </cell>
          <cell r="F63" t="str">
            <v>PEFC</v>
          </cell>
          <cell r="G63" t="str">
            <v>542</v>
          </cell>
          <cell r="H63">
            <v>1</v>
          </cell>
          <cell r="I63">
            <v>0.345</v>
          </cell>
          <cell r="J63">
            <v>0.40909090909090906</v>
          </cell>
          <cell r="K63">
            <v>0.532</v>
          </cell>
          <cell r="L63" t="str">
            <v>le cahier</v>
          </cell>
        </row>
        <row r="64">
          <cell r="A64" t="str">
            <v>TP - 96 PAGES (SEYES + DESSIN)</v>
          </cell>
          <cell r="B64" t="str">
            <v>K311657</v>
          </cell>
          <cell r="C64" t="str">
            <v>SEYES + UNI</v>
          </cell>
          <cell r="D64" t="str">
            <v>Conquérant</v>
          </cell>
          <cell r="E64" t="str">
            <v>FR</v>
          </cell>
          <cell r="F64" t="str">
            <v>PEFC</v>
          </cell>
          <cell r="G64" t="str">
            <v>541</v>
          </cell>
          <cell r="H64">
            <v>1</v>
          </cell>
          <cell r="I64">
            <v>0.625</v>
          </cell>
          <cell r="J64">
            <v>0.936367816091954</v>
          </cell>
          <cell r="K64">
            <v>1.02834</v>
          </cell>
          <cell r="L64" t="str">
            <v>le cahier</v>
          </cell>
        </row>
        <row r="65">
          <cell r="A65" t="str">
            <v>&lt; PROTEGES-CAHIERS &gt;</v>
          </cell>
        </row>
        <row r="66">
          <cell r="A66" t="str">
            <v>17X22</v>
          </cell>
        </row>
        <row r="67">
          <cell r="A67" t="str">
            <v>PROTEGE CAHIER PVC OPAQUE QLTE SUP</v>
          </cell>
          <cell r="B67" t="str">
            <v>K214273</v>
          </cell>
          <cell r="C67" t="str">
            <v>QLTE SUP</v>
          </cell>
          <cell r="D67" t="str">
            <v>Riplast</v>
          </cell>
          <cell r="E67" t="str">
            <v>AUTRE</v>
          </cell>
          <cell r="F67" t="str">
            <v>544</v>
          </cell>
          <cell r="G67">
            <v>10</v>
          </cell>
          <cell r="H67">
            <v>0.21583333333333335</v>
          </cell>
          <cell r="I67">
            <v>0.256</v>
          </cell>
          <cell r="J67">
            <v>0.22950500000000001</v>
          </cell>
          <cell r="K67" t="str">
            <v>le pc</v>
          </cell>
        </row>
        <row r="68">
          <cell r="A68" t="str">
            <v>PROTEGE CAHIER PVC CRISTAL QLTE SUP</v>
          </cell>
          <cell r="B68" t="str">
            <v>K214215</v>
          </cell>
          <cell r="C68" t="str">
            <v>QLTE SUP</v>
          </cell>
          <cell r="D68" t="str">
            <v>Riplast</v>
          </cell>
          <cell r="E68" t="str">
            <v>AUTRE</v>
          </cell>
          <cell r="F68" t="str">
            <v>544</v>
          </cell>
          <cell r="G68">
            <v>10</v>
          </cell>
          <cell r="H68">
            <v>0.21583333333333335</v>
          </cell>
          <cell r="I68">
            <v>0.256</v>
          </cell>
          <cell r="J68">
            <v>0.22950500000000001</v>
          </cell>
          <cell r="K68" t="str">
            <v>le pc</v>
          </cell>
        </row>
        <row r="69">
          <cell r="A69" t="str">
            <v>PROTEGE CAHIER PVC GRAND RABAT QLTE SUP</v>
          </cell>
          <cell r="B69" t="str">
            <v>K214290</v>
          </cell>
          <cell r="C69" t="str">
            <v>QLTE SUP</v>
          </cell>
          <cell r="D69" t="str">
            <v>Riplast</v>
          </cell>
          <cell r="E69" t="str">
            <v>AUTRE</v>
          </cell>
          <cell r="F69" t="str">
            <v>544</v>
          </cell>
          <cell r="G69">
            <v>10</v>
          </cell>
          <cell r="H69">
            <v>0.42083333333333334</v>
          </cell>
          <cell r="I69">
            <v>0.4971428571428571</v>
          </cell>
          <cell r="J69">
            <v>0.40975999999999996</v>
          </cell>
          <cell r="K69" t="str">
            <v>le pc</v>
          </cell>
        </row>
        <row r="70">
          <cell r="A70" t="str">
            <v>21X29,7</v>
          </cell>
        </row>
        <row r="71">
          <cell r="A71" t="str">
            <v>PROTEGE CAHIER PVC OPAQUE QLTE SUP</v>
          </cell>
          <cell r="B71" t="str">
            <v>K214216</v>
          </cell>
          <cell r="C71" t="str">
            <v>QLTE SUP</v>
          </cell>
          <cell r="D71" t="str">
            <v>Riplast</v>
          </cell>
          <cell r="E71" t="str">
            <v>AUTRE</v>
          </cell>
          <cell r="F71" t="str">
            <v>544</v>
          </cell>
          <cell r="G71">
            <v>10</v>
          </cell>
          <cell r="H71">
            <v>0.2775</v>
          </cell>
          <cell r="I71">
            <v>0.375</v>
          </cell>
          <cell r="J71">
            <v>0.46590499999999996</v>
          </cell>
          <cell r="K71" t="str">
            <v>le pc</v>
          </cell>
        </row>
        <row r="72">
          <cell r="A72" t="str">
            <v>24X32</v>
          </cell>
        </row>
        <row r="73">
          <cell r="A73" t="str">
            <v>PROTEGE CAHIER PVC OPAQUE QLTE SUP</v>
          </cell>
          <cell r="B73" t="str">
            <v>K214191</v>
          </cell>
          <cell r="C73" t="str">
            <v>QLTE SUP</v>
          </cell>
          <cell r="D73" t="str">
            <v>Riplast</v>
          </cell>
          <cell r="E73" t="str">
            <v>AUTRE</v>
          </cell>
          <cell r="F73" t="str">
            <v>544</v>
          </cell>
          <cell r="G73">
            <v>10</v>
          </cell>
          <cell r="H73">
            <v>0.4625000000000001</v>
          </cell>
          <cell r="I73">
            <v>0.6</v>
          </cell>
          <cell r="J73">
            <v>0.491515</v>
          </cell>
          <cell r="K73" t="str">
            <v>le pc</v>
          </cell>
        </row>
        <row r="74">
          <cell r="A74" t="str">
            <v>PROTEGE CAHIER PVC CRISTAL QLTE SUP</v>
          </cell>
          <cell r="B74" t="str">
            <v>K214190</v>
          </cell>
          <cell r="C74" t="str">
            <v>QLTE SUP</v>
          </cell>
          <cell r="D74" t="str">
            <v>Riplast</v>
          </cell>
          <cell r="E74" t="str">
            <v>AUTRE</v>
          </cell>
          <cell r="F74" t="str">
            <v>544</v>
          </cell>
          <cell r="G74">
            <v>10</v>
          </cell>
          <cell r="H74">
            <v>0.4625000000000001</v>
          </cell>
          <cell r="I74">
            <v>0.5666666666666667</v>
          </cell>
          <cell r="J74">
            <v>0.491515</v>
          </cell>
          <cell r="K74" t="str">
            <v>le pc</v>
          </cell>
        </row>
        <row r="75">
          <cell r="A75" t="str">
            <v>PROTEGE CAHIER CRISTAL GRAND RABAT QLTE SUP</v>
          </cell>
          <cell r="B75" t="str">
            <v>K214359</v>
          </cell>
          <cell r="C75" t="str">
            <v>QLTE SUP</v>
          </cell>
          <cell r="D75" t="str">
            <v>Riplast</v>
          </cell>
          <cell r="E75" t="str">
            <v>AUTRE</v>
          </cell>
          <cell r="F75" t="str">
            <v>544</v>
          </cell>
          <cell r="G75">
            <v>10</v>
          </cell>
          <cell r="H75">
            <v>0.7625000000000001</v>
          </cell>
          <cell r="I75">
            <v>0.9397590361445783</v>
          </cell>
          <cell r="J75">
            <v>0.96924</v>
          </cell>
          <cell r="K75" t="str">
            <v>le pc</v>
          </cell>
        </row>
        <row r="76">
          <cell r="A76" t="str">
            <v>PROTEGE CAHIER PVC CRISTAL 15/100 INCOLORE SANS RABAT SANS ETIQUETTE</v>
          </cell>
          <cell r="B76" t="str">
            <v>Non disponible</v>
          </cell>
        </row>
        <row r="77">
          <cell r="A77" t="str">
            <v>ECRITURE</v>
          </cell>
        </row>
        <row r="78">
          <cell r="A78" t="str">
            <v>BILLE, ROLLER, MARQUEURS, PLUME…</v>
          </cell>
          <cell r="B78" t="str">
            <v>TOUTES COULEURS</v>
          </cell>
        </row>
        <row r="79">
          <cell r="A79" t="str">
            <v>CRAYON BILLE - BIC CRISTAL OU EQUIVALENT</v>
          </cell>
          <cell r="B79" t="str">
            <v>K111244</v>
          </cell>
          <cell r="C79" t="str">
            <v>Toutes couleurs</v>
          </cell>
          <cell r="D79" t="str">
            <v>CARIOCA</v>
          </cell>
          <cell r="E79" t="str">
            <v>AUTRE</v>
          </cell>
          <cell r="F79" t="str">
            <v>582</v>
          </cell>
          <cell r="G79">
            <v>1</v>
          </cell>
          <cell r="H79">
            <v>0.10416666666666667</v>
          </cell>
          <cell r="I79">
            <v>0.13674545454545456</v>
          </cell>
          <cell r="J79">
            <v>0.10835</v>
          </cell>
          <cell r="K79" t="str">
            <v>le crayon</v>
          </cell>
        </row>
        <row r="80">
          <cell r="A80" t="str">
            <v>CRAYON BILLE - BIC ORANGE OU EQUIVALENT </v>
          </cell>
          <cell r="B80" t="str">
            <v>K111202</v>
          </cell>
          <cell r="C80" t="str">
            <v>Toutes couleurs</v>
          </cell>
          <cell r="D80" t="str">
            <v>BIC</v>
          </cell>
          <cell r="E80" t="str">
            <v>FR</v>
          </cell>
          <cell r="F80" t="str">
            <v>582</v>
          </cell>
          <cell r="G80">
            <v>1</v>
          </cell>
          <cell r="H80">
            <v>0.16666666666666669</v>
          </cell>
          <cell r="I80">
            <v>0.22491562499999998</v>
          </cell>
          <cell r="J80">
            <v>0.22655</v>
          </cell>
          <cell r="K80" t="str">
            <v>le crayon</v>
          </cell>
        </row>
        <row r="81">
          <cell r="A81" t="str">
            <v>CRAYON BILLE - 4 COULEURS BIC OU EQUIVALENT</v>
          </cell>
          <cell r="B81" t="str">
            <v>K112315</v>
          </cell>
          <cell r="C81" t="str">
            <v>4 COULEURS BIC OU EQUIVALENT</v>
          </cell>
          <cell r="D81" t="str">
            <v>BIC</v>
          </cell>
          <cell r="E81" t="str">
            <v>FR</v>
          </cell>
          <cell r="F81" t="str">
            <v>585</v>
          </cell>
          <cell r="G81">
            <v>1</v>
          </cell>
          <cell r="H81">
            <v>1.3158333333333334</v>
          </cell>
          <cell r="I81">
            <v>1.7249999999999996</v>
          </cell>
          <cell r="J81">
            <v>1.815355</v>
          </cell>
          <cell r="K81" t="str">
            <v>le crayon</v>
          </cell>
        </row>
        <row r="82">
          <cell r="A82" t="str">
            <v>CRAYON A BILLE - REYNOLDS 048 OU EQUIVALENT</v>
          </cell>
          <cell r="B82" t="str">
            <v>K111244</v>
          </cell>
          <cell r="C82" t="str">
            <v>Toutes couleurs</v>
          </cell>
          <cell r="D82" t="str">
            <v>CARIOCA</v>
          </cell>
          <cell r="E82" t="str">
            <v>AUTRE</v>
          </cell>
          <cell r="F82" t="str">
            <v>582</v>
          </cell>
          <cell r="G82">
            <v>1</v>
          </cell>
          <cell r="H82">
            <v>0.10416666666666667</v>
          </cell>
          <cell r="I82">
            <v>0.12622657342657342</v>
          </cell>
          <cell r="J82">
            <v>0.10835</v>
          </cell>
          <cell r="K82" t="str">
            <v>le crayon</v>
          </cell>
        </row>
        <row r="83">
          <cell r="A83" t="str">
            <v>CRAYON GRAPHITE QUALITE SUP</v>
          </cell>
          <cell r="B83" t="str">
            <v>K110240</v>
          </cell>
          <cell r="C83" t="str">
            <v>Toutes couleurs</v>
          </cell>
          <cell r="D83" t="str">
            <v>JPC</v>
          </cell>
          <cell r="E83" t="str">
            <v>AUTRE</v>
          </cell>
          <cell r="F83" t="str">
            <v>580</v>
          </cell>
          <cell r="G83">
            <v>12</v>
          </cell>
          <cell r="H83">
            <v>0.10416666666666667</v>
          </cell>
          <cell r="I83">
            <v>0.825782608695652</v>
          </cell>
          <cell r="J83">
            <v>0.89635</v>
          </cell>
          <cell r="K83" t="str">
            <v>bte/12</v>
          </cell>
        </row>
        <row r="84">
          <cell r="A84" t="str">
            <v>CRAYON GRAPHITE INITIATION A L'ECRITURE TYPE LYRA OU EQUIVALENT </v>
          </cell>
          <cell r="B84" t="str">
            <v>K020251</v>
          </cell>
          <cell r="C84" t="str">
            <v>HB</v>
          </cell>
          <cell r="D84" t="str">
            <v>OMYA</v>
          </cell>
          <cell r="E84" t="str">
            <v>UE</v>
          </cell>
          <cell r="F84">
            <v>580</v>
          </cell>
          <cell r="G84">
            <v>12</v>
          </cell>
          <cell r="H84">
            <v>0.125</v>
          </cell>
          <cell r="I84">
            <v>2.37432676056338</v>
          </cell>
          <cell r="J84">
            <v>2.13745</v>
          </cell>
          <cell r="K84" t="str">
            <v>bte/12</v>
          </cell>
        </row>
        <row r="85">
          <cell r="A85" t="str">
            <v>CRAYON GRAPHITE BIC ECOLUTION</v>
          </cell>
          <cell r="B85" t="str">
            <v>K110295</v>
          </cell>
          <cell r="C85" t="str">
            <v>HB</v>
          </cell>
          <cell r="D85" t="str">
            <v>BIC</v>
          </cell>
          <cell r="E85" t="str">
            <v>FR</v>
          </cell>
          <cell r="F85" t="str">
            <v>580</v>
          </cell>
          <cell r="G85">
            <v>12</v>
          </cell>
          <cell r="H85">
            <v>1.0125000000000002</v>
          </cell>
          <cell r="I85">
            <v>1.38</v>
          </cell>
          <cell r="J85">
            <v>1.484395</v>
          </cell>
          <cell r="K85" t="str">
            <v>bte/12</v>
          </cell>
        </row>
        <row r="86">
          <cell r="A86" t="str">
            <v>CRAYON GRAPHITE GROOVE SLIM HB X12 ERGONOMIQUE</v>
          </cell>
          <cell r="B86" t="str">
            <v>K020251</v>
          </cell>
          <cell r="C86" t="str">
            <v>HB</v>
          </cell>
          <cell r="D86" t="str">
            <v>LYRA</v>
          </cell>
          <cell r="E86" t="str">
            <v>AUTRE</v>
          </cell>
          <cell r="F86" t="str">
            <v>PEFC</v>
          </cell>
          <cell r="G86" t="str">
            <v>581</v>
          </cell>
          <cell r="H86" t="str">
            <v>1*12</v>
          </cell>
          <cell r="I86">
            <v>0</v>
          </cell>
          <cell r="J86">
            <v>2.1020070422535215</v>
          </cell>
          <cell r="K86">
            <v>2.13745</v>
          </cell>
          <cell r="L86" t="str">
            <v>bte/12</v>
          </cell>
        </row>
        <row r="87">
          <cell r="A87" t="str">
            <v>ROLLER PILOT HI-TECPOINT V7</v>
          </cell>
          <cell r="B87" t="str">
            <v>K117282</v>
          </cell>
          <cell r="C87" t="str">
            <v>Toutes couleurs</v>
          </cell>
          <cell r="D87" t="str">
            <v>PILOT</v>
          </cell>
          <cell r="E87" t="str">
            <v>FR</v>
          </cell>
          <cell r="F87" t="str">
            <v>587</v>
          </cell>
          <cell r="G87">
            <v>1</v>
          </cell>
          <cell r="H87">
            <v>1.1833333333333333</v>
          </cell>
          <cell r="I87">
            <v>1.496470588235294</v>
          </cell>
          <cell r="J87">
            <v>1.66071</v>
          </cell>
          <cell r="K87" t="str">
            <v>le crayon</v>
          </cell>
        </row>
        <row r="88">
          <cell r="A88" t="str">
            <v>ROLLER PILOT HI-TECPOINT V5</v>
          </cell>
          <cell r="B88" t="str">
            <v>K117272</v>
          </cell>
          <cell r="C88" t="str">
            <v>Toutes couleurs</v>
          </cell>
          <cell r="D88" t="str">
            <v>PILOT</v>
          </cell>
          <cell r="E88" t="str">
            <v>FR</v>
          </cell>
          <cell r="F88" t="str">
            <v>586</v>
          </cell>
          <cell r="G88">
            <v>1</v>
          </cell>
          <cell r="H88">
            <v>1.1833333333333333</v>
          </cell>
          <cell r="I88">
            <v>1.496470588235294</v>
          </cell>
          <cell r="J88">
            <v>1.661695</v>
          </cell>
          <cell r="K88" t="str">
            <v>le crayon</v>
          </cell>
        </row>
        <row r="89">
          <cell r="A89" t="str">
            <v>ROLLER PILOT - V.BALL 0,5 mm</v>
          </cell>
          <cell r="B89" t="str">
            <v>K119172</v>
          </cell>
          <cell r="C89" t="str">
            <v>Toutes couleurs</v>
          </cell>
          <cell r="D89" t="str">
            <v>PILOT</v>
          </cell>
          <cell r="E89" t="str">
            <v>AUTRE</v>
          </cell>
          <cell r="F89" t="str">
            <v>586</v>
          </cell>
          <cell r="G89">
            <v>1</v>
          </cell>
          <cell r="H89">
            <v>1.1833333333333333</v>
          </cell>
          <cell r="I89">
            <v>1.5247058823529414</v>
          </cell>
          <cell r="J89">
            <v>1.661695</v>
          </cell>
          <cell r="K89" t="str">
            <v>le crayon</v>
          </cell>
        </row>
        <row r="90">
          <cell r="A90" t="str">
            <v>ROLLER PILOT - V.BALL 0,7 mm</v>
          </cell>
          <cell r="B90" t="str">
            <v>K119210</v>
          </cell>
          <cell r="C90" t="str">
            <v>Toutes couleurs</v>
          </cell>
          <cell r="D90" t="str">
            <v>PILOT</v>
          </cell>
          <cell r="E90" t="str">
            <v>AUTRE</v>
          </cell>
          <cell r="F90" t="str">
            <v>587</v>
          </cell>
          <cell r="G90">
            <v>1</v>
          </cell>
          <cell r="H90">
            <v>1.1833333333333333</v>
          </cell>
          <cell r="I90">
            <v>1.5247058823529414</v>
          </cell>
          <cell r="J90">
            <v>1.66071</v>
          </cell>
          <cell r="K90" t="str">
            <v>le crayon</v>
          </cell>
        </row>
        <row r="91">
          <cell r="A91" t="str">
            <v>ROLLER EFF PILOT FRIXION BALL TTES COULEURS ECRITURE MOYENNE</v>
          </cell>
          <cell r="B91" t="str">
            <v>K119272</v>
          </cell>
          <cell r="C91" t="str">
            <v>Toutes couleurs</v>
          </cell>
          <cell r="D91" t="str">
            <v>PILOT</v>
          </cell>
          <cell r="E91" t="str">
            <v>AUTRE</v>
          </cell>
          <cell r="F91" t="str">
            <v>RECYCLE</v>
          </cell>
          <cell r="G91" t="str">
            <v>589</v>
          </cell>
          <cell r="H91">
            <v>1</v>
          </cell>
          <cell r="I91">
            <v>0</v>
          </cell>
          <cell r="J91">
            <v>1.9199999999999997</v>
          </cell>
          <cell r="K91">
            <v>2.0034899999999998</v>
          </cell>
          <cell r="L91" t="str">
            <v>le crayon</v>
          </cell>
        </row>
        <row r="92">
          <cell r="A92" t="str">
            <v>SET 6 RECHARGES FRIXION ECRITURE MOYENNE TTES COULEURS</v>
          </cell>
          <cell r="B92" t="str">
            <v>K119251</v>
          </cell>
          <cell r="C92" t="str">
            <v>NOIR ET BLEU</v>
          </cell>
          <cell r="D92" t="str">
            <v>PILOT</v>
          </cell>
          <cell r="E92" t="str">
            <v>AUTRE</v>
          </cell>
          <cell r="F92" t="str">
            <v>589</v>
          </cell>
          <cell r="G92" t="str">
            <v>1*6</v>
          </cell>
          <cell r="H92">
            <v>0</v>
          </cell>
          <cell r="I92">
            <v>7.365</v>
          </cell>
          <cell r="J92">
            <v>7.092</v>
          </cell>
          <cell r="K92" t="str">
            <v>1*6</v>
          </cell>
        </row>
        <row r="93">
          <cell r="A93" t="str">
            <v>EFFACEUR REECRIVEUR QLTE SUPERIEURE</v>
          </cell>
          <cell r="B93" t="str">
            <v>K107407</v>
          </cell>
          <cell r="C93" t="str">
            <v>QLTE ECONOMIQUE</v>
          </cell>
          <cell r="D93" t="str">
            <v>SELLNER</v>
          </cell>
          <cell r="E93" t="str">
            <v>UE</v>
          </cell>
          <cell r="F93" t="str">
            <v>590</v>
          </cell>
          <cell r="G93">
            <v>1</v>
          </cell>
          <cell r="H93">
            <v>0.23333333333333336</v>
          </cell>
          <cell r="I93">
            <v>0.3</v>
          </cell>
          <cell r="J93">
            <v>0.207835</v>
          </cell>
          <cell r="K93" t="str">
            <v>le crayon</v>
          </cell>
        </row>
        <row r="94">
          <cell r="A94" t="str">
            <v>FEUTRE EFFACABLE A SEC PTE OGIVE PTE FINE TYPE GIOTTO</v>
          </cell>
          <cell r="B94" t="str">
            <v>K020561</v>
          </cell>
          <cell r="C94" t="str">
            <v>Toutes couleurs</v>
          </cell>
          <cell r="D94" t="str">
            <v>SELLNER</v>
          </cell>
          <cell r="E94" t="str">
            <v>UE</v>
          </cell>
          <cell r="F94" t="str">
            <v>598</v>
          </cell>
          <cell r="G94" t="str">
            <v>1*10</v>
          </cell>
          <cell r="H94">
            <v>0.1375</v>
          </cell>
          <cell r="I94">
            <v>1.7845714285714285</v>
          </cell>
          <cell r="J94">
            <v>1.73754</v>
          </cell>
          <cell r="K94" t="str">
            <v>le feutre</v>
          </cell>
        </row>
        <row r="95">
          <cell r="A95" t="str">
            <v>FEUTRE EFFACABLE A SEC PTE OGIVE PTE MOYENNE TYPE GIOTTO</v>
          </cell>
          <cell r="B95" t="str">
            <v>K020571</v>
          </cell>
          <cell r="C95" t="str">
            <v>Toutes couleurs</v>
          </cell>
          <cell r="D95" t="str">
            <v>SELLNER</v>
          </cell>
          <cell r="E95" t="str">
            <v>UE</v>
          </cell>
          <cell r="F95" t="str">
            <v>599</v>
          </cell>
          <cell r="G95" t="str">
            <v>1*10</v>
          </cell>
          <cell r="H95">
            <v>0.1375</v>
          </cell>
          <cell r="I95">
            <v>1.7845714285714285</v>
          </cell>
          <cell r="J95">
            <v>1.718825</v>
          </cell>
          <cell r="K95" t="str">
            <v>le feutre</v>
          </cell>
        </row>
        <row r="96">
          <cell r="A96" t="str">
            <v>FEUTRE BIC VELLEDA 1721 PTE OGIVE PTE FINE</v>
          </cell>
          <cell r="B96" t="str">
            <v>K120472</v>
          </cell>
          <cell r="C96" t="str">
            <v>Toutes couleurs</v>
          </cell>
          <cell r="D96" t="str">
            <v>BIC</v>
          </cell>
          <cell r="E96" t="str">
            <v>FR</v>
          </cell>
          <cell r="F96" t="str">
            <v>598</v>
          </cell>
          <cell r="G96">
            <v>1</v>
          </cell>
          <cell r="H96">
            <v>0.3625</v>
          </cell>
          <cell r="I96">
            <v>0.4517647058823529</v>
          </cell>
          <cell r="J96">
            <v>0.526975</v>
          </cell>
          <cell r="K96" t="str">
            <v>le feutre</v>
          </cell>
        </row>
        <row r="97">
          <cell r="A97" t="str">
            <v>FEUTRE BIC VELLEDA - PTE OGIVE 1741 - POINTE OGIVE MOYENNE</v>
          </cell>
          <cell r="B97" t="str">
            <v>K120482</v>
          </cell>
          <cell r="C97" t="str">
            <v>Toutes couleurs</v>
          </cell>
          <cell r="D97" t="str">
            <v>BIC</v>
          </cell>
          <cell r="E97" t="str">
            <v>FR</v>
          </cell>
          <cell r="F97" t="str">
            <v>599</v>
          </cell>
          <cell r="G97">
            <v>1</v>
          </cell>
          <cell r="H97">
            <v>0.5233333333333333</v>
          </cell>
          <cell r="I97">
            <v>0.6792697768762678</v>
          </cell>
          <cell r="J97">
            <v>0.7919400000000001</v>
          </cell>
          <cell r="K97" t="str">
            <v>le feutre</v>
          </cell>
        </row>
        <row r="98">
          <cell r="A98" t="str">
            <v>PACK COLLECTIVITES BIC VELLEDA /48 PTE FINE</v>
          </cell>
          <cell r="B98" t="str">
            <v>K020471</v>
          </cell>
          <cell r="C98" t="str">
            <v>Toutes couleurs</v>
          </cell>
          <cell r="D98" t="str">
            <v>BIC</v>
          </cell>
          <cell r="E98" t="str">
            <v>FR</v>
          </cell>
          <cell r="F98" t="str">
            <v>598</v>
          </cell>
          <cell r="G98">
            <v>48</v>
          </cell>
          <cell r="H98">
            <v>14.541666666666666</v>
          </cell>
          <cell r="I98">
            <v>17.901176470588236</v>
          </cell>
          <cell r="J98">
            <v>20.554979999999997</v>
          </cell>
          <cell r="K98" t="str">
            <v>le pack</v>
          </cell>
        </row>
        <row r="99">
          <cell r="A99" t="str">
            <v>MARQUEUR MASTER BEGREEN PILOT V BOARD POINTE OGIVE</v>
          </cell>
          <cell r="B99" t="str">
            <v>K120361</v>
          </cell>
          <cell r="C99" t="str">
            <v>Toutes couleurs</v>
          </cell>
          <cell r="D99" t="str">
            <v>PILOT</v>
          </cell>
          <cell r="E99" t="str">
            <v>AUTRE</v>
          </cell>
          <cell r="F99" t="str">
            <v>RECYCLE</v>
          </cell>
          <cell r="G99" t="str">
            <v>603</v>
          </cell>
          <cell r="H99">
            <v>1</v>
          </cell>
          <cell r="I99">
            <v>1.0125000000000002</v>
          </cell>
          <cell r="J99">
            <v>1.2657534246575342</v>
          </cell>
          <cell r="K99">
            <v>1.139645</v>
          </cell>
          <cell r="L99" t="str">
            <v>le marqueur</v>
          </cell>
        </row>
        <row r="100">
          <cell r="A100" t="str">
            <v>MARQUEUR MASTER BEGREEN PILOT V BOARD POINTE CONIQUE</v>
          </cell>
          <cell r="B100" t="str">
            <v>K120341</v>
          </cell>
          <cell r="C100" t="str">
            <v>Toutes couleurs</v>
          </cell>
          <cell r="D100" t="str">
            <v>PILOT</v>
          </cell>
          <cell r="E100" t="str">
            <v>AUTRE</v>
          </cell>
          <cell r="F100" t="str">
            <v>601</v>
          </cell>
          <cell r="G100">
            <v>1</v>
          </cell>
          <cell r="H100">
            <v>1.0125000000000002</v>
          </cell>
          <cell r="I100">
            <v>1.2657534246575342</v>
          </cell>
          <cell r="J100">
            <v>1.18397</v>
          </cell>
          <cell r="K100" t="str">
            <v>le marqueur</v>
          </cell>
        </row>
        <row r="101">
          <cell r="A101" t="str">
            <v>MARQUEUR MASTER BEGREEN PILOT V BOARD OGIVE : RECHARGE </v>
          </cell>
          <cell r="B101" t="str">
            <v>K120366</v>
          </cell>
          <cell r="C101" t="str">
            <v>Toutes couleurs</v>
          </cell>
          <cell r="D101" t="str">
            <v>PILOT</v>
          </cell>
          <cell r="E101" t="str">
            <v>AUTRE</v>
          </cell>
          <cell r="F101" t="str">
            <v>RECYCLE</v>
          </cell>
          <cell r="G101" t="str">
            <v>599</v>
          </cell>
          <cell r="H101">
            <v>1</v>
          </cell>
          <cell r="I101">
            <v>0.6483333333333334</v>
          </cell>
          <cell r="J101">
            <v>0.821917808219178</v>
          </cell>
          <cell r="K101">
            <v>0.73875</v>
          </cell>
          <cell r="L101" t="str">
            <v>le marqueur</v>
          </cell>
        </row>
        <row r="102">
          <cell r="A102" t="str">
            <v>MARQUEUR MASTER BEGREEN PILOT V BOARD CONIQUE : RECHARGE </v>
          </cell>
          <cell r="B102" t="str">
            <v>K120366</v>
          </cell>
          <cell r="C102" t="str">
            <v>Toutes couleurs</v>
          </cell>
          <cell r="D102" t="str">
            <v>PILOT</v>
          </cell>
          <cell r="E102" t="str">
            <v>AUTRE</v>
          </cell>
          <cell r="F102" t="str">
            <v>RECYCLE</v>
          </cell>
          <cell r="G102" t="str">
            <v>599</v>
          </cell>
          <cell r="H102">
            <v>1</v>
          </cell>
          <cell r="I102">
            <v>0.6483333333333334</v>
          </cell>
          <cell r="J102">
            <v>0.821917808219178</v>
          </cell>
          <cell r="K102">
            <v>0.73875</v>
          </cell>
          <cell r="L102" t="str">
            <v>le marqueur</v>
          </cell>
        </row>
        <row r="103">
          <cell r="A103" t="str">
            <v>MARQUEUR BIC VELLEDA 1711 - PTE OGIVE  1701</v>
          </cell>
          <cell r="B103" t="str">
            <v>K120576</v>
          </cell>
          <cell r="C103" t="str">
            <v>Toutes couleurs</v>
          </cell>
          <cell r="D103" t="str">
            <v>BIC</v>
          </cell>
          <cell r="E103" t="str">
            <v>FR</v>
          </cell>
          <cell r="F103" t="str">
            <v>RECYCLE</v>
          </cell>
          <cell r="G103" t="str">
            <v>602</v>
          </cell>
          <cell r="H103">
            <v>1</v>
          </cell>
          <cell r="I103">
            <v>0.6108333333333333</v>
          </cell>
          <cell r="J103">
            <v>0.7428571428571429</v>
          </cell>
          <cell r="K103">
            <v>0.863845</v>
          </cell>
          <cell r="L103" t="str">
            <v>le marqueur</v>
          </cell>
        </row>
        <row r="104">
          <cell r="A104" t="str">
            <v>MARQUEUR BIC VELLEDA 1711 - PTE OGIVE POCHETTTE DE 4</v>
          </cell>
          <cell r="B104" t="str">
            <v>K120580</v>
          </cell>
          <cell r="C104" t="str">
            <v>POCHETTE DE 4</v>
          </cell>
          <cell r="D104" t="str">
            <v>BIC</v>
          </cell>
          <cell r="E104" t="str">
            <v>FR</v>
          </cell>
          <cell r="F104" t="str">
            <v>RECYCLE</v>
          </cell>
          <cell r="G104" t="str">
            <v>602</v>
          </cell>
          <cell r="H104" t="str">
            <v>1*4</v>
          </cell>
          <cell r="I104">
            <v>0</v>
          </cell>
          <cell r="J104">
            <v>3.0795180722891566</v>
          </cell>
          <cell r="K104">
            <v>3.675035</v>
          </cell>
          <cell r="L104" t="str">
            <v>la pochette</v>
          </cell>
        </row>
        <row r="105">
          <cell r="A105" t="str">
            <v>MARQUEUR BIC VELLEDA 1791 - PTE BISEAUTEE</v>
          </cell>
          <cell r="B105" t="str">
            <v>K120945</v>
          </cell>
          <cell r="C105" t="str">
            <v>4 COULEURS </v>
          </cell>
          <cell r="D105" t="str">
            <v>BIC</v>
          </cell>
          <cell r="E105" t="str">
            <v>FR</v>
          </cell>
          <cell r="F105" t="str">
            <v>RECYCLE</v>
          </cell>
          <cell r="G105" t="str">
            <v>601</v>
          </cell>
          <cell r="H105">
            <v>1</v>
          </cell>
          <cell r="I105">
            <v>0</v>
          </cell>
          <cell r="J105">
            <v>0.7518072289156627</v>
          </cell>
          <cell r="K105">
            <v>0.857935</v>
          </cell>
          <cell r="L105" t="str">
            <v>le marqueur</v>
          </cell>
        </row>
        <row r="106">
          <cell r="A106" t="str">
            <v>MARQUEUR BIC VELLEDA 1791 - PTE BISEAUTEE - POCHETTE DE 4</v>
          </cell>
          <cell r="B106" t="str">
            <v>K120949</v>
          </cell>
          <cell r="C106" t="str">
            <v>POCHETTE DE 4</v>
          </cell>
          <cell r="D106" t="str">
            <v>BIC</v>
          </cell>
          <cell r="E106" t="str">
            <v>FR</v>
          </cell>
          <cell r="F106" t="str">
            <v>RECYCLE</v>
          </cell>
          <cell r="G106" t="str">
            <v>601</v>
          </cell>
          <cell r="H106" t="str">
            <v>1*4</v>
          </cell>
          <cell r="I106">
            <v>0</v>
          </cell>
          <cell r="J106">
            <v>3.15</v>
          </cell>
          <cell r="K106">
            <v>3.675035</v>
          </cell>
          <cell r="L106" t="str">
            <v>la pochette</v>
          </cell>
        </row>
        <row r="107">
          <cell r="A107" t="str">
            <v>MARQUEUR BIC VELLEDA 1701 - TTES COULEURS - PTE OGIVE</v>
          </cell>
          <cell r="B107" t="str">
            <v>K120576</v>
          </cell>
          <cell r="C107" t="str">
            <v>Toutes couleurs</v>
          </cell>
          <cell r="D107" t="str">
            <v>BIC</v>
          </cell>
          <cell r="E107" t="str">
            <v>FR</v>
          </cell>
          <cell r="F107" t="str">
            <v>RECYCLE</v>
          </cell>
          <cell r="G107" t="str">
            <v>602</v>
          </cell>
          <cell r="H107">
            <v>1</v>
          </cell>
          <cell r="I107">
            <v>0.6108333333333333</v>
          </cell>
          <cell r="J107">
            <v>0.7428571428571429</v>
          </cell>
          <cell r="K107">
            <v>0.863845</v>
          </cell>
          <cell r="L107" t="str">
            <v>le marqueur</v>
          </cell>
        </row>
        <row r="108">
          <cell r="A108" t="str">
            <v>MARQUEUR BIC VELLEDA 1751 - TTES COULEURS - PTE BISEAUTEE</v>
          </cell>
          <cell r="B108" t="str">
            <v>K120945</v>
          </cell>
          <cell r="C108" t="str">
            <v>4 COULEURS </v>
          </cell>
          <cell r="D108" t="str">
            <v>BIC</v>
          </cell>
          <cell r="E108" t="str">
            <v>FR</v>
          </cell>
          <cell r="F108" t="str">
            <v>RECYCLE</v>
          </cell>
          <cell r="G108" t="str">
            <v>601</v>
          </cell>
          <cell r="H108">
            <v>1</v>
          </cell>
          <cell r="I108">
            <v>0</v>
          </cell>
          <cell r="J108">
            <v>0.7518072289156627</v>
          </cell>
          <cell r="K108">
            <v>0.857935</v>
          </cell>
          <cell r="L108" t="str">
            <v>le marqueur</v>
          </cell>
        </row>
        <row r="109">
          <cell r="A109" t="str">
            <v>MARQUEUR BIC VELLEDA 1781 - TTES COULEURS - PTE BISEAUTEE</v>
          </cell>
          <cell r="B109">
            <v>0</v>
          </cell>
          <cell r="C109" t="str">
            <v>le marqueur</v>
          </cell>
        </row>
        <row r="110">
          <cell r="A110" t="str">
            <v>MARQUEUR MAXIFLO PENTEL - OGIVE LARGE - TTES COULEURS</v>
          </cell>
          <cell r="B110" t="str">
            <v>K120411</v>
          </cell>
          <cell r="C110" t="str">
            <v>Toutes couleurs</v>
          </cell>
          <cell r="D110" t="str">
            <v>PENTEL</v>
          </cell>
          <cell r="E110" t="str">
            <v>AUTRE</v>
          </cell>
          <cell r="F110" t="str">
            <v>RECYCLE</v>
          </cell>
          <cell r="G110" t="str">
            <v>603</v>
          </cell>
          <cell r="H110">
            <v>1</v>
          </cell>
          <cell r="I110">
            <v>1.3741666666666668</v>
          </cell>
          <cell r="J110">
            <v>1.68</v>
          </cell>
          <cell r="K110">
            <v>1.91878</v>
          </cell>
          <cell r="L110" t="str">
            <v>le marqueur</v>
          </cell>
        </row>
        <row r="111">
          <cell r="A111" t="str">
            <v>MARQUEUR MAXIFLO PENTEL - OGIVE MOYENNE - TTES COULEURS</v>
          </cell>
          <cell r="B111" t="str">
            <v>K120425</v>
          </cell>
          <cell r="C111" t="str">
            <v>Toutes couleurs</v>
          </cell>
          <cell r="D111" t="str">
            <v>PENTEL</v>
          </cell>
          <cell r="E111" t="str">
            <v>AUTRE</v>
          </cell>
          <cell r="F111" t="str">
            <v>603</v>
          </cell>
          <cell r="G111">
            <v>1</v>
          </cell>
          <cell r="H111">
            <v>0</v>
          </cell>
          <cell r="I111">
            <v>1.4414117647058824</v>
          </cell>
          <cell r="J111">
            <v>1.64889</v>
          </cell>
          <cell r="K111" t="str">
            <v>le marqueur</v>
          </cell>
        </row>
        <row r="112">
          <cell r="A112" t="str">
            <v>MARQUEUR MAXIFLO PENTEL - OGIVE FINE - TTES COULEURS</v>
          </cell>
          <cell r="B112" t="str">
            <v>Non disponible</v>
          </cell>
          <cell r="C112" t="str">
            <v>le marqueur</v>
          </cell>
        </row>
        <row r="113">
          <cell r="A113" t="str">
            <v>MARQUEUR MAXIFLO PENTEL - BISEAUTEE - TTES COULEURS</v>
          </cell>
          <cell r="B113" t="str">
            <v>K120415</v>
          </cell>
          <cell r="C113" t="str">
            <v>POCHETTE DE 4</v>
          </cell>
          <cell r="D113" t="str">
            <v>PENTEL</v>
          </cell>
          <cell r="E113" t="str">
            <v>AUTRE</v>
          </cell>
          <cell r="F113" t="str">
            <v>RECYCLE</v>
          </cell>
          <cell r="G113">
            <v>601</v>
          </cell>
          <cell r="H113">
            <v>1</v>
          </cell>
          <cell r="I113">
            <v>5.830000000000001</v>
          </cell>
          <cell r="J113">
            <v>7.137</v>
          </cell>
          <cell r="K113">
            <v>7.10185</v>
          </cell>
          <cell r="L113" t="str">
            <v>le marqueur</v>
          </cell>
        </row>
        <row r="114">
          <cell r="A114" t="str">
            <v>MARQUEUR MAXIFLO PENTEL - CONIQUE - TTES COULEURS</v>
          </cell>
          <cell r="B114" t="str">
            <v>OGIVE = CONIQUE</v>
          </cell>
          <cell r="C114">
            <v>0</v>
          </cell>
          <cell r="D114" t="str">
            <v>le marqueur</v>
          </cell>
        </row>
        <row r="115">
          <cell r="A115" t="str">
            <v>MARQUEUR GIOTTO ROBERCOLOR MEDIUM </v>
          </cell>
          <cell r="B115" t="str">
            <v>K120442</v>
          </cell>
          <cell r="C115" t="str">
            <v>4 COULEUR</v>
          </cell>
          <cell r="D115" t="str">
            <v>GIOTTO</v>
          </cell>
          <cell r="E115" t="str">
            <v>UE</v>
          </cell>
          <cell r="F115" t="str">
            <v>599</v>
          </cell>
          <cell r="G115">
            <v>1</v>
          </cell>
          <cell r="H115">
            <v>0</v>
          </cell>
          <cell r="I115">
            <v>0.3888888888888889</v>
          </cell>
          <cell r="J115">
            <v>0.424535</v>
          </cell>
          <cell r="K115" t="str">
            <v>le marqueur</v>
          </cell>
        </row>
        <row r="116">
          <cell r="A116" t="str">
            <v>STYLO PLUME - QUALITE SUPERIEURE</v>
          </cell>
          <cell r="B116" t="str">
            <v>K116130</v>
          </cell>
          <cell r="C116" t="str">
            <v>QUALITE SUPERIEURE</v>
          </cell>
          <cell r="D116" t="str">
            <v>SCHNEIDER</v>
          </cell>
          <cell r="E116" t="str">
            <v>UE</v>
          </cell>
          <cell r="F116" t="str">
            <v>590</v>
          </cell>
          <cell r="G116">
            <v>1</v>
          </cell>
          <cell r="H116">
            <v>1.3875000000000002</v>
          </cell>
          <cell r="I116">
            <v>1.8569526542324248</v>
          </cell>
          <cell r="J116">
            <v>1.927645</v>
          </cell>
          <cell r="K116" t="str">
            <v>le stylo pl</v>
          </cell>
        </row>
        <row r="117">
          <cell r="A117" t="str">
            <v>SURLIGNEUR</v>
          </cell>
          <cell r="B117" t="str">
            <v>K120537</v>
          </cell>
          <cell r="C117" t="str">
            <v>Toutes couleurs</v>
          </cell>
          <cell r="D117" t="str">
            <v>SELLENER</v>
          </cell>
          <cell r="E117" t="str">
            <v>UE</v>
          </cell>
          <cell r="F117" t="str">
            <v>596</v>
          </cell>
          <cell r="G117">
            <v>1</v>
          </cell>
          <cell r="H117">
            <v>0.15416666666666667</v>
          </cell>
          <cell r="I117">
            <v>0.19199999999999998</v>
          </cell>
          <cell r="J117">
            <v>0.15957</v>
          </cell>
          <cell r="K117" t="str">
            <v>le surligneur</v>
          </cell>
        </row>
        <row r="118">
          <cell r="A118" t="str">
            <v>CRAYONS FEUTRES</v>
          </cell>
        </row>
        <row r="119">
          <cell r="A119" t="str">
            <v>POINTE LARGE</v>
          </cell>
          <cell r="B119" t="str">
            <v>TOUTES COULEURS</v>
          </cell>
        </row>
        <row r="120">
          <cell r="A120" t="str">
            <v>FEUTRES BIC DECORALO KIDS BARIL DE 30 </v>
          </cell>
          <cell r="B120" t="str">
            <v>K117721</v>
          </cell>
          <cell r="C120" t="str">
            <v>BARIL DE 30</v>
          </cell>
          <cell r="D120" t="str">
            <v>BIC</v>
          </cell>
          <cell r="E120" t="str">
            <v>AUTRE</v>
          </cell>
          <cell r="F120" t="str">
            <v>645</v>
          </cell>
          <cell r="G120">
            <v>30</v>
          </cell>
          <cell r="H120">
            <v>13.708333333333334</v>
          </cell>
          <cell r="I120">
            <v>16.82857142857143</v>
          </cell>
          <cell r="J120">
            <v>18.7347</v>
          </cell>
          <cell r="K120" t="str">
            <v>le baril</v>
          </cell>
        </row>
        <row r="121">
          <cell r="A121" t="str">
            <v>FEUTRES VISACOLOR GROSSE POINTE X12</v>
          </cell>
          <cell r="B121" t="str">
            <v>K117626</v>
          </cell>
          <cell r="C121" t="str">
            <v>ETUI DE 12</v>
          </cell>
          <cell r="D121" t="str">
            <v>BIC</v>
          </cell>
          <cell r="E121" t="str">
            <v>AUTRE</v>
          </cell>
          <cell r="F121" t="str">
            <v>643</v>
          </cell>
          <cell r="G121">
            <v>12</v>
          </cell>
          <cell r="H121">
            <v>0</v>
          </cell>
          <cell r="I121">
            <v>4.453012048192772</v>
          </cell>
          <cell r="J121">
            <v>5.21656</v>
          </cell>
          <cell r="K121" t="str">
            <v>la boite</v>
          </cell>
        </row>
        <row r="122">
          <cell r="A122" t="str">
            <v>CLASSPACK FEUTRES VISACOLOR XL - /96 - POINTE BLOQUEE LAVABLE</v>
          </cell>
          <cell r="B122" t="str">
            <v>K117629</v>
          </cell>
          <cell r="C122" t="str">
            <v>POINTE BLOQUEE LAVABLE</v>
          </cell>
          <cell r="D122" t="str">
            <v>BIC</v>
          </cell>
          <cell r="E122" t="str">
            <v>AUTRE</v>
          </cell>
          <cell r="F122" t="str">
            <v>643</v>
          </cell>
          <cell r="G122">
            <v>96</v>
          </cell>
          <cell r="H122">
            <v>28.73333333333333</v>
          </cell>
          <cell r="I122">
            <v>34.41951219512195</v>
          </cell>
          <cell r="J122">
            <v>38.15</v>
          </cell>
          <cell r="K122" t="str">
            <v>classpack</v>
          </cell>
        </row>
        <row r="123">
          <cell r="A123" t="str">
            <v>FEUTRES VISACOLOR XL - /18 - POINTE BLOQUEE LAVABLE</v>
          </cell>
          <cell r="B123" t="str">
            <v>K117045</v>
          </cell>
          <cell r="C123" t="str">
            <v>POINTE BLOQUEE LAVABLE</v>
          </cell>
          <cell r="D123" t="str">
            <v>BIC</v>
          </cell>
          <cell r="E123" t="str">
            <v>AUTRE</v>
          </cell>
          <cell r="F123" t="str">
            <v>643</v>
          </cell>
          <cell r="G123">
            <v>18</v>
          </cell>
          <cell r="H123">
            <v>5.4</v>
          </cell>
          <cell r="I123">
            <v>6.819512195121952</v>
          </cell>
          <cell r="J123">
            <v>7.59</v>
          </cell>
          <cell r="K123" t="str">
            <v>la boite</v>
          </cell>
        </row>
        <row r="124">
          <cell r="A124" t="str">
            <v>FEUTRES VISACOLOR XL - / 48 </v>
          </cell>
          <cell r="B124" t="str">
            <v>K117047</v>
          </cell>
          <cell r="C124" t="str">
            <v>/ 48</v>
          </cell>
          <cell r="D124" t="str">
            <v>BIC</v>
          </cell>
          <cell r="E124" t="str">
            <v>AUTRE</v>
          </cell>
          <cell r="F124" t="str">
            <v>643</v>
          </cell>
          <cell r="G124">
            <v>48</v>
          </cell>
          <cell r="H124">
            <v>14.325000000000001</v>
          </cell>
          <cell r="I124">
            <v>17.639999999999997</v>
          </cell>
          <cell r="J124">
            <v>20.39</v>
          </cell>
          <cell r="K124" t="str">
            <v>la boite</v>
          </cell>
        </row>
        <row r="125">
          <cell r="A125" t="str">
            <v>FEUTRES TURBO MAXI  - 48 FEUTRES GIOTTO OU EQUIVALENT</v>
          </cell>
          <cell r="B125" t="str">
            <v>K117007</v>
          </cell>
          <cell r="C125" t="str">
            <v>48 FEUTRES GIOTTO OU EQUIVALENT</v>
          </cell>
          <cell r="D125" t="str">
            <v>OMYA</v>
          </cell>
          <cell r="E125" t="str">
            <v>EU</v>
          </cell>
          <cell r="F125" t="str">
            <v>642</v>
          </cell>
          <cell r="G125">
            <v>48</v>
          </cell>
          <cell r="H125">
            <v>8.458333333333334</v>
          </cell>
          <cell r="I125">
            <v>11.969230769230768</v>
          </cell>
          <cell r="J125">
            <v>12.04458</v>
          </cell>
          <cell r="K125" t="str">
            <v>la boite</v>
          </cell>
        </row>
        <row r="126">
          <cell r="A126" t="str">
            <v>FEUTRES DECOLORALO - BARIL DE 30 MARQUEURS</v>
          </cell>
          <cell r="B126" t="str">
            <v>K117721</v>
          </cell>
          <cell r="C126" t="str">
            <v>BARIL DE 30 MARQUEURS</v>
          </cell>
          <cell r="D126" t="str">
            <v>BIC</v>
          </cell>
          <cell r="E126" t="str">
            <v>AUTRE</v>
          </cell>
          <cell r="F126" t="str">
            <v>645</v>
          </cell>
          <cell r="G126">
            <v>30</v>
          </cell>
          <cell r="H126">
            <v>13.708333333333334</v>
          </cell>
          <cell r="I126">
            <v>17.2390243902439</v>
          </cell>
          <cell r="J126">
            <v>18.7347</v>
          </cell>
          <cell r="K126" t="str">
            <v>le baril</v>
          </cell>
        </row>
        <row r="127">
          <cell r="A127" t="str">
            <v>FEUTRES SCHOOLPACK TURBO MAXI GIOTTO OU EQUIVALENT /96</v>
          </cell>
          <cell r="B127" t="str">
            <v>K117022</v>
          </cell>
          <cell r="C127" t="str">
            <v>OU EQUIVALENT /96</v>
          </cell>
          <cell r="D127" t="str">
            <v>OMYA</v>
          </cell>
          <cell r="E127" t="str">
            <v>UE</v>
          </cell>
          <cell r="F127" t="str">
            <v>642</v>
          </cell>
          <cell r="G127">
            <v>96</v>
          </cell>
          <cell r="H127">
            <v>21.041666666666668</v>
          </cell>
          <cell r="I127">
            <v>28.89911069063387</v>
          </cell>
          <cell r="J127">
            <v>34.176545000000004</v>
          </cell>
          <cell r="K127" t="str">
            <v>la boite</v>
          </cell>
        </row>
        <row r="128">
          <cell r="A128" t="str">
            <v>CLASSPACK DE 124 FEUTRES BIC VISACOLOR OU EQUIVALENT</v>
          </cell>
          <cell r="B128" t="str">
            <v>K117084</v>
          </cell>
          <cell r="C128" t="str">
            <v>CLASSPACK DE 144</v>
          </cell>
          <cell r="D128" t="str">
            <v>MAPED</v>
          </cell>
          <cell r="E128" t="str">
            <v>UE</v>
          </cell>
          <cell r="F128">
            <v>636</v>
          </cell>
          <cell r="G128">
            <v>20.125</v>
          </cell>
          <cell r="H128">
            <v>26.939999999999998</v>
          </cell>
          <cell r="I128">
            <v>30.886644999999998</v>
          </cell>
          <cell r="J128" t="str">
            <v>la boite</v>
          </cell>
        </row>
        <row r="129">
          <cell r="A129" t="str">
            <v>CLASSPACK GIOTTO 24 FEUTRES DECOR METAL</v>
          </cell>
          <cell r="B129" t="str">
            <v>K117034</v>
          </cell>
          <cell r="C129" t="str">
            <v>5 COULEURS</v>
          </cell>
          <cell r="D129" t="str">
            <v>GIOTTO</v>
          </cell>
          <cell r="E129" t="str">
            <v>EU</v>
          </cell>
          <cell r="F129" t="str">
            <v>621</v>
          </cell>
          <cell r="G129">
            <v>24</v>
          </cell>
          <cell r="H129">
            <v>0</v>
          </cell>
          <cell r="I129">
            <v>22.69166609412573</v>
          </cell>
          <cell r="J129">
            <v>25.03476</v>
          </cell>
          <cell r="K129" t="str">
            <v>la boite</v>
          </cell>
        </row>
        <row r="130">
          <cell r="A130" t="str">
            <v>POINTE MOYENNE</v>
          </cell>
        </row>
        <row r="131">
          <cell r="A131" t="str">
            <v>FEUTRES TURBO MAXI  - 96 FEUTRES GIOTTO OU EQUIVALENT</v>
          </cell>
          <cell r="B131" t="str">
            <v>K117010</v>
          </cell>
          <cell r="C131" t="str">
            <v>96 FEUTRES GIOTTO OU EQUIVALENT</v>
          </cell>
          <cell r="D131" t="str">
            <v>OMYA/CANSON</v>
          </cell>
          <cell r="E131" t="str">
            <v>UE</v>
          </cell>
          <cell r="F131" t="str">
            <v>638</v>
          </cell>
          <cell r="G131">
            <v>96</v>
          </cell>
          <cell r="H131">
            <v>8.833333333333334</v>
          </cell>
          <cell r="I131">
            <v>11.768812589413448</v>
          </cell>
          <cell r="J131">
            <v>12.20415</v>
          </cell>
          <cell r="K131" t="str">
            <v>la boite</v>
          </cell>
        </row>
        <row r="132">
          <cell r="A132" t="str">
            <v>FEUTRES GIOTTO TURBO COLOR OU EQUIVALENT CLASSPACK/144</v>
          </cell>
          <cell r="B132" t="str">
            <v>K117013</v>
          </cell>
          <cell r="C132" t="str">
            <v>EQUIVALENT CLASSPACK/144</v>
          </cell>
          <cell r="D132" t="str">
            <v>OMYA/CANSON</v>
          </cell>
          <cell r="E132" t="str">
            <v>UE</v>
          </cell>
          <cell r="F132" t="str">
            <v>638</v>
          </cell>
          <cell r="G132">
            <v>144</v>
          </cell>
          <cell r="H132">
            <v>16.916666666666668</v>
          </cell>
          <cell r="I132">
            <v>22.438729934233788</v>
          </cell>
          <cell r="J132">
            <v>24.5659</v>
          </cell>
          <cell r="K132" t="str">
            <v>la boite</v>
          </cell>
        </row>
        <row r="133">
          <cell r="A133" t="str">
            <v>CLASSPACK MDD TRIANGULAIRES X120 FEUTRES</v>
          </cell>
        </row>
        <row r="134">
          <cell r="A134" t="str">
            <v>POINTE FINE</v>
          </cell>
        </row>
        <row r="135">
          <cell r="A135" t="str">
            <v>CLASSPACK KIDS VISA 144 FEUTRES COULEURS ASSORTIES</v>
          </cell>
          <cell r="B135" t="str">
            <v>K117035</v>
          </cell>
          <cell r="C135" t="str">
            <v>COULEURS ASSORTIES</v>
          </cell>
          <cell r="D135" t="str">
            <v>BIC</v>
          </cell>
          <cell r="E135" t="str">
            <v>AUTRE</v>
          </cell>
          <cell r="F135" t="str">
            <v>639</v>
          </cell>
          <cell r="G135">
            <v>144</v>
          </cell>
          <cell r="H135">
            <v>22.200000000000003</v>
          </cell>
          <cell r="I135">
            <v>27.92195121951219</v>
          </cell>
          <cell r="J135">
            <v>32.585770000000004</v>
          </cell>
          <cell r="K135" t="str">
            <v>la boite</v>
          </cell>
        </row>
        <row r="136">
          <cell r="A136" t="str">
            <v>FEUTRES KIDS  VISA - POINTE BLOQUEE - /12</v>
          </cell>
          <cell r="B136" t="str">
            <v>K117020</v>
          </cell>
          <cell r="C136" t="str">
            <v>/12</v>
          </cell>
          <cell r="D136" t="str">
            <v>BIC</v>
          </cell>
          <cell r="E136" t="str">
            <v>AUTRE</v>
          </cell>
          <cell r="F136" t="str">
            <v>639</v>
          </cell>
          <cell r="G136">
            <v>12</v>
          </cell>
          <cell r="H136">
            <v>1.9708333333333337</v>
          </cell>
          <cell r="I136">
            <v>2.428235294117647</v>
          </cell>
          <cell r="J136">
            <v>2.658515</v>
          </cell>
          <cell r="K136" t="str">
            <v>la pochette</v>
          </cell>
        </row>
        <row r="137">
          <cell r="A137" t="str">
            <v>FEUTRES VISA - POINTE BLOQUEE - BARIL DE 84 FEUTRES</v>
          </cell>
          <cell r="B137" t="str">
            <v>K117025</v>
          </cell>
          <cell r="C137" t="str">
            <v>BARIL DE 84 FEUTRES</v>
          </cell>
          <cell r="D137" t="str">
            <v>BIC</v>
          </cell>
          <cell r="E137" t="str">
            <v>AUTRE</v>
          </cell>
          <cell r="F137" t="str">
            <v>639</v>
          </cell>
          <cell r="G137">
            <v>84</v>
          </cell>
          <cell r="H137">
            <v>13.458333333333332</v>
          </cell>
          <cell r="I137">
            <v>16.503529411764703</v>
          </cell>
          <cell r="J137">
            <v>19.684240000000003</v>
          </cell>
          <cell r="K137" t="str">
            <v>le baril</v>
          </cell>
        </row>
        <row r="138">
          <cell r="A138" t="str">
            <v>FEUTRES - POINTE BLOQUEE - /12</v>
          </cell>
          <cell r="B138" t="str">
            <v>K117050</v>
          </cell>
          <cell r="C138" t="str">
            <v>/12</v>
          </cell>
          <cell r="D138" t="str">
            <v>OMYA/CANSON</v>
          </cell>
          <cell r="E138" t="str">
            <v>UE</v>
          </cell>
          <cell r="F138" t="str">
            <v>638</v>
          </cell>
          <cell r="G138">
            <v>12</v>
          </cell>
          <cell r="H138">
            <v>1.0666666666666667</v>
          </cell>
          <cell r="I138">
            <v>1.4586466165413536</v>
          </cell>
          <cell r="J138">
            <v>1.606535</v>
          </cell>
          <cell r="K138" t="str">
            <v>la pochette</v>
          </cell>
        </row>
        <row r="139">
          <cell r="A139" t="str">
            <v>CRAYONS DE COULEUR</v>
          </cell>
        </row>
        <row r="140">
          <cell r="A140" t="str">
            <v>GROS MODULES</v>
          </cell>
        </row>
        <row r="141">
          <cell r="A141" t="str">
            <v>EVOLUTION - GROS MODULES - /48 CRAYONS</v>
          </cell>
          <cell r="B141" t="str">
            <v>K110327</v>
          </cell>
          <cell r="C141" t="str">
            <v>/48 CRAYONS</v>
          </cell>
          <cell r="D141" t="str">
            <v>OMYA/CANSON</v>
          </cell>
          <cell r="E141" t="str">
            <v>AUTRE</v>
          </cell>
          <cell r="F141" t="str">
            <v>634</v>
          </cell>
          <cell r="G141">
            <v>48</v>
          </cell>
          <cell r="H141">
            <v>16.375</v>
          </cell>
          <cell r="I141">
            <v>22.127546530741007</v>
          </cell>
          <cell r="J141">
            <v>25.767599999999998</v>
          </cell>
          <cell r="K141" t="str">
            <v>le pot</v>
          </cell>
        </row>
        <row r="142">
          <cell r="A142" t="str">
            <v>GROS MODULES - 12 CRAYONS</v>
          </cell>
          <cell r="B142" t="str">
            <v>K110338</v>
          </cell>
          <cell r="C142" t="str">
            <v>12 CRAYONS</v>
          </cell>
          <cell r="D142" t="str">
            <v>MAPED</v>
          </cell>
          <cell r="E142" t="str">
            <v>AUTRE</v>
          </cell>
          <cell r="F142" t="str">
            <v>635</v>
          </cell>
          <cell r="G142">
            <v>12</v>
          </cell>
          <cell r="H142">
            <v>1.4333333333333333</v>
          </cell>
          <cell r="I142">
            <v>1.9030588235294117</v>
          </cell>
          <cell r="J142">
            <v>2.2182199999999996</v>
          </cell>
          <cell r="K142" t="str">
            <v>la pochette</v>
          </cell>
        </row>
        <row r="143">
          <cell r="A143" t="str">
            <v>GROS MODULES  </v>
          </cell>
          <cell r="B143" t="str">
            <v>k110497</v>
          </cell>
          <cell r="C143" t="str">
            <v>Pot de 48</v>
          </cell>
          <cell r="D143" t="str">
            <v>GIOTTO</v>
          </cell>
          <cell r="E143" t="str">
            <v>AUTRE</v>
          </cell>
          <cell r="F143" t="str">
            <v>636</v>
          </cell>
          <cell r="G143">
            <v>36</v>
          </cell>
          <cell r="H143">
            <v>11.825</v>
          </cell>
          <cell r="I143">
            <v>15.645</v>
          </cell>
          <cell r="J143">
            <v>18.319029999999998</v>
          </cell>
          <cell r="K143" t="str">
            <v>le pot</v>
          </cell>
        </row>
        <row r="144">
          <cell r="A144" t="str">
            <v>GROS MODULES STABILO WOODY - à L'unité - Toutes couleurs</v>
          </cell>
          <cell r="B144" t="str">
            <v>K754731</v>
          </cell>
          <cell r="C144" t="str">
            <v>EFFACABLE</v>
          </cell>
          <cell r="D144" t="str">
            <v>STABILO</v>
          </cell>
          <cell r="E144" t="str">
            <v>Républic Tchèque</v>
          </cell>
          <cell r="F144" t="str">
            <v>PEFC</v>
          </cell>
          <cell r="G144" t="str">
            <v>605</v>
          </cell>
          <cell r="H144">
            <v>1</v>
          </cell>
          <cell r="I144">
            <v>1.3250000000000002</v>
          </cell>
          <cell r="J144">
            <v>1.5257142857142858</v>
          </cell>
          <cell r="K144">
            <v>1.49523</v>
          </cell>
          <cell r="L144" t="str">
            <v>le crayon</v>
          </cell>
        </row>
        <row r="145">
          <cell r="A145" t="str">
            <v>GROS MODULES STABILO WOODY - /10</v>
          </cell>
          <cell r="B145" t="str">
            <v>K750066</v>
          </cell>
          <cell r="C145" t="str">
            <v>EFFACABLE</v>
          </cell>
          <cell r="D145" t="str">
            <v>STABILO</v>
          </cell>
          <cell r="E145" t="str">
            <v>Républic Tchèque</v>
          </cell>
          <cell r="F145" t="str">
            <v>PEFC</v>
          </cell>
          <cell r="G145" t="str">
            <v>605</v>
          </cell>
          <cell r="H145" t="str">
            <v>Etui de 10 coloris assortis</v>
          </cell>
          <cell r="I145">
            <v>12.750000000000002</v>
          </cell>
          <cell r="J145">
            <v>15.929999999999998</v>
          </cell>
          <cell r="K145">
            <v>17.900405</v>
          </cell>
          <cell r="L145" t="str">
            <v>la pochette</v>
          </cell>
        </row>
        <row r="146">
          <cell r="A146" t="str">
            <v>CRAYON COULEUR TRIPLE ONE LYRA OU EQUIVALENT POT DE 36</v>
          </cell>
          <cell r="B146" t="str">
            <v>K110360</v>
          </cell>
          <cell r="C146" t="str">
            <v>POT DE 36</v>
          </cell>
          <cell r="D146" t="str">
            <v>LYRA</v>
          </cell>
          <cell r="E146" t="str">
            <v>AUTRE</v>
          </cell>
          <cell r="F146" t="str">
            <v>637</v>
          </cell>
          <cell r="G146">
            <v>36</v>
          </cell>
          <cell r="H146">
            <v>21.650000000000002</v>
          </cell>
          <cell r="I146">
            <v>28.812668095092334</v>
          </cell>
          <cell r="J146">
            <v>33.197455000000005</v>
          </cell>
          <cell r="K146" t="str">
            <v>le pot</v>
          </cell>
        </row>
        <row r="147">
          <cell r="A147" t="str">
            <v>AUTRES</v>
          </cell>
        </row>
        <row r="148">
          <cell r="A148" t="str">
            <v>CRAYONS COULEUR QUALITE SUPERIEURE - 12 CRAYONS</v>
          </cell>
          <cell r="B148" t="str">
            <v>K110406</v>
          </cell>
          <cell r="C148" t="str">
            <v>JOVI</v>
          </cell>
          <cell r="D148" t="str">
            <v>JOVI</v>
          </cell>
          <cell r="E148" t="str">
            <v>AUTRE</v>
          </cell>
          <cell r="F148">
            <v>633</v>
          </cell>
          <cell r="G148">
            <v>12</v>
          </cell>
          <cell r="H148">
            <v>1.0916666666666668</v>
          </cell>
          <cell r="I148">
            <v>1.4110836219693221</v>
          </cell>
          <cell r="J148">
            <v>0.7909550000000001</v>
          </cell>
          <cell r="K148" t="str">
            <v>la pochette</v>
          </cell>
        </row>
        <row r="149">
          <cell r="A149" t="str">
            <v>CRAYON DE COULEUR TRIO STABILO OU EQUIVALENT POT /48</v>
          </cell>
          <cell r="B149" t="str">
            <v>K110329</v>
          </cell>
          <cell r="C149" t="str">
            <v>OMYA</v>
          </cell>
          <cell r="D149" t="str">
            <v>OMYA/CANSON</v>
          </cell>
          <cell r="E149" t="str">
            <v>AUTRE</v>
          </cell>
          <cell r="F149" t="str">
            <v>630</v>
          </cell>
          <cell r="G149">
            <v>48</v>
          </cell>
          <cell r="H149">
            <v>13.208333333333334</v>
          </cell>
          <cell r="I149">
            <v>17.158396436525614</v>
          </cell>
          <cell r="J149">
            <v>19.69212</v>
          </cell>
          <cell r="K149" t="str">
            <v>le pot</v>
          </cell>
        </row>
        <row r="150">
          <cell r="A150" t="str">
            <v>CRAYON DE COULEUR MDD  - 12 CRAYONS 3 MM</v>
          </cell>
          <cell r="B150" t="str">
            <v>K110323</v>
          </cell>
          <cell r="C150" t="str">
            <v>WONDAY</v>
          </cell>
          <cell r="D150" t="str">
            <v>AUTRE</v>
          </cell>
          <cell r="E150" t="str">
            <v>629</v>
          </cell>
          <cell r="F150">
            <v>0</v>
          </cell>
          <cell r="G150">
            <v>0.7535435294117646</v>
          </cell>
          <cell r="H150">
            <v>0.8283849999999999</v>
          </cell>
        </row>
        <row r="151">
          <cell r="A151" t="str">
            <v>PLASTIDECOR - 12 COULEURS ASSORTIES</v>
          </cell>
          <cell r="B151" t="str">
            <v>K110382</v>
          </cell>
          <cell r="C151" t="str">
            <v>BIC</v>
          </cell>
          <cell r="D151" t="str">
            <v>BIC</v>
          </cell>
          <cell r="E151" t="str">
            <v>AUTRE</v>
          </cell>
          <cell r="F151" t="str">
            <v>625</v>
          </cell>
          <cell r="G151">
            <v>12</v>
          </cell>
          <cell r="H151">
            <v>1.5083333333333335</v>
          </cell>
          <cell r="I151">
            <v>1.8494117647058823</v>
          </cell>
          <cell r="J151">
            <v>2.114795</v>
          </cell>
          <cell r="K151" t="str">
            <v>la pochette</v>
          </cell>
        </row>
        <row r="152">
          <cell r="A152" t="str">
            <v>MARKERS POSCA ASSORTIS - /8</v>
          </cell>
          <cell r="B152" t="str">
            <v>K117179</v>
          </cell>
          <cell r="C152" t="str">
            <v>POSCA</v>
          </cell>
          <cell r="D152" t="str">
            <v>POSCA</v>
          </cell>
          <cell r="E152" t="str">
            <v>AUTRE</v>
          </cell>
          <cell r="F152" t="str">
            <v>615</v>
          </cell>
          <cell r="G152">
            <v>8</v>
          </cell>
          <cell r="H152">
            <v>18.483333333333334</v>
          </cell>
          <cell r="I152">
            <v>22.64</v>
          </cell>
          <cell r="J152">
            <v>23.56</v>
          </cell>
          <cell r="K152" t="str">
            <v>la pochette</v>
          </cell>
        </row>
        <row r="153">
          <cell r="A153" t="str">
            <v>MARKERS POSCA ASSORTIS - /16</v>
          </cell>
          <cell r="B153" t="str">
            <v>K117186</v>
          </cell>
          <cell r="C153" t="str">
            <v>/16</v>
          </cell>
          <cell r="D153" t="str">
            <v>POSCA</v>
          </cell>
          <cell r="E153" t="str">
            <v>AUTRE</v>
          </cell>
          <cell r="F153" t="str">
            <v>615</v>
          </cell>
          <cell r="G153">
            <v>16</v>
          </cell>
          <cell r="H153">
            <v>35.625</v>
          </cell>
          <cell r="I153">
            <v>43.53846153846154</v>
          </cell>
          <cell r="J153">
            <v>48.15</v>
          </cell>
          <cell r="K153" t="str">
            <v>la pochette</v>
          </cell>
        </row>
        <row r="154">
          <cell r="A154" t="str">
            <v>&lt; CLASSEURS, PROTEGES-DOCUMENTS &gt;</v>
          </cell>
        </row>
        <row r="155">
          <cell r="A155" t="str">
            <v>CHEMISE A RABAT ET ELASTIQUE 390g (/10) - TTES COULEURS</v>
          </cell>
          <cell r="B155" t="str">
            <v>K202240</v>
          </cell>
          <cell r="C155" t="str">
            <v>A4 - Ttes couleurs</v>
          </cell>
          <cell r="D155" t="str">
            <v>EXACOMPTA</v>
          </cell>
          <cell r="E155" t="str">
            <v>FR</v>
          </cell>
          <cell r="F155" t="str">
            <v>572</v>
          </cell>
          <cell r="G155">
            <v>1</v>
          </cell>
          <cell r="H155">
            <v>0.41583333333333333</v>
          </cell>
          <cell r="I155">
            <v>0.5279999999999999</v>
          </cell>
          <cell r="J155">
            <v>0.68556</v>
          </cell>
          <cell r="K155" t="str">
            <v>la chemise</v>
          </cell>
        </row>
        <row r="156">
          <cell r="A156" t="str">
            <v>CHEMISE A RABAT ET ELASTIQUE POLYPROPYLENE - TTES COULEURS</v>
          </cell>
          <cell r="B156" t="str">
            <v>3C57</v>
          </cell>
          <cell r="C156" t="str">
            <v>A4 - Ttes couleurs</v>
          </cell>
          <cell r="D156" t="str">
            <v>OP</v>
          </cell>
          <cell r="E156" t="str">
            <v>AUTRE</v>
          </cell>
          <cell r="F156" t="str">
            <v>ESS 19</v>
          </cell>
          <cell r="G156">
            <v>1</v>
          </cell>
          <cell r="H156">
            <v>0.5666666666666668</v>
          </cell>
          <cell r="I156">
            <v>0.9858461538461538</v>
          </cell>
          <cell r="J156">
            <v>0.6993499999999999</v>
          </cell>
          <cell r="K156" t="str">
            <v>la chemise</v>
          </cell>
        </row>
        <row r="157">
          <cell r="A157" t="str">
            <v>CHEMISE À ÉLASTIQUE 3 RABATS CARTE LUSTRÉE - TTES COULEURS</v>
          </cell>
          <cell r="B157" t="str">
            <v>TTES COULEURS</v>
          </cell>
          <cell r="C157">
            <v>0</v>
          </cell>
          <cell r="D157" t="str">
            <v>la chemise</v>
          </cell>
        </row>
        <row r="158">
          <cell r="A158" t="str">
            <v>CLASSEUR A 4 ANNEAUX DOS ETROIT 20MM - COUV. RIGIDE</v>
          </cell>
          <cell r="B158" t="str">
            <v>Non disponible</v>
          </cell>
          <cell r="C158" t="str">
            <v>le classeur</v>
          </cell>
        </row>
        <row r="159">
          <cell r="A159" t="str">
            <v>CLASSEUR A 4 ANNEAUX DOS ETROIT 20MM - COUV. SOUPLE</v>
          </cell>
          <cell r="B159" t="str">
            <v>K208551</v>
          </cell>
          <cell r="C159" t="str">
            <v>A4 - Ttes couleurs</v>
          </cell>
          <cell r="D159" t="str">
            <v>RIPLAST</v>
          </cell>
          <cell r="E159" t="str">
            <v>AUTRE</v>
          </cell>
          <cell r="F159" t="str">
            <v>ESS 18</v>
          </cell>
          <cell r="G159">
            <v>1</v>
          </cell>
          <cell r="H159">
            <v>0.8066666666666666</v>
          </cell>
          <cell r="I159">
            <v>1.314285714285714</v>
          </cell>
          <cell r="J159">
            <v>0.822475</v>
          </cell>
          <cell r="K159" t="str">
            <v>le classeur</v>
          </cell>
        </row>
        <row r="160">
          <cell r="A160" t="str">
            <v>CLASSEUR A 4 ANNEAUX DOS ETROIT 30MM - COUV. RIGIDE</v>
          </cell>
          <cell r="B160" t="str">
            <v>Non disponible</v>
          </cell>
          <cell r="C160" t="str">
            <v>le classeur</v>
          </cell>
        </row>
        <row r="161">
          <cell r="A161" t="str">
            <v>CLASSEUR A 4 ANNEAUX DOS LARGE 40MM - COUV. RIGIDE</v>
          </cell>
          <cell r="B161" t="str">
            <v>3C45</v>
          </cell>
          <cell r="C161" t="str">
            <v>A4 - Ttes couleurs</v>
          </cell>
          <cell r="D161" t="str">
            <v>OP</v>
          </cell>
          <cell r="E161" t="str">
            <v>AUTRE</v>
          </cell>
          <cell r="F161" t="str">
            <v>ESS 18</v>
          </cell>
          <cell r="G161">
            <v>1</v>
          </cell>
          <cell r="H161">
            <v>0.8825</v>
          </cell>
          <cell r="I161">
            <v>1.4976</v>
          </cell>
          <cell r="J161">
            <v>1.3258100000000002</v>
          </cell>
          <cell r="K161" t="str">
            <v>le classeur</v>
          </cell>
        </row>
        <row r="162">
          <cell r="A162" t="str">
            <v>CLASSEUR A 4 ANNEAUX DOS LARGE 40MM - COUV. SOUPLE</v>
          </cell>
          <cell r="B162" t="str">
            <v>3C46</v>
          </cell>
          <cell r="C162" t="str">
            <v>A4 - Ttes couleurs</v>
          </cell>
          <cell r="D162" t="str">
            <v>OP</v>
          </cell>
          <cell r="E162" t="str">
            <v>AUTRE</v>
          </cell>
          <cell r="F162" t="str">
            <v>ESS 18</v>
          </cell>
          <cell r="G162">
            <v>1</v>
          </cell>
          <cell r="H162">
            <v>1.0491666666666666</v>
          </cell>
          <cell r="I162">
            <v>1.725882352941176</v>
          </cell>
          <cell r="J162">
            <v>1.36127</v>
          </cell>
          <cell r="K162" t="str">
            <v>le classeur</v>
          </cell>
        </row>
        <row r="163">
          <cell r="A163" t="str">
            <v>CLASSEUR A LEVIER - DOS ENV 50</v>
          </cell>
          <cell r="B163" t="str">
            <v>3C44</v>
          </cell>
          <cell r="C163" t="str">
            <v>A4 - Ttes couleurs</v>
          </cell>
          <cell r="D163" t="str">
            <v>OP</v>
          </cell>
          <cell r="E163" t="str">
            <v>AUTRE</v>
          </cell>
          <cell r="F163" t="str">
            <v>ESS 18</v>
          </cell>
          <cell r="G163">
            <v>1</v>
          </cell>
          <cell r="H163">
            <v>1.1916666666666667</v>
          </cell>
          <cell r="I163">
            <v>2.16</v>
          </cell>
          <cell r="J163">
            <v>1.913855</v>
          </cell>
          <cell r="K163" t="str">
            <v>le classeur</v>
          </cell>
        </row>
        <row r="164">
          <cell r="A164" t="str">
            <v>CLASSEUR A LEVIER - DOS ENV 75</v>
          </cell>
          <cell r="B164" t="str">
            <v>3C43</v>
          </cell>
          <cell r="C164" t="str">
            <v>A4 - Ttes couleurs</v>
          </cell>
          <cell r="D164" t="str">
            <v>OP</v>
          </cell>
          <cell r="E164" t="str">
            <v>AUTRE</v>
          </cell>
          <cell r="F164" t="str">
            <v>ESS 18</v>
          </cell>
          <cell r="G164">
            <v>1</v>
          </cell>
          <cell r="H164">
            <v>1.1916666666666667</v>
          </cell>
          <cell r="I164">
            <v>2.1887999999999996</v>
          </cell>
          <cell r="J164">
            <v>1.92272</v>
          </cell>
          <cell r="K164" t="str">
            <v>le classeur</v>
          </cell>
        </row>
        <row r="165">
          <cell r="A165" t="str">
            <v>CLASSEUR PLASTIQUE BLANC DOS 50 MM PERSONALISABLE COUV ET TRANCHE</v>
          </cell>
          <cell r="B165" t="str">
            <v>K208387</v>
          </cell>
          <cell r="C165" t="str">
            <v>EXACOMPTA</v>
          </cell>
          <cell r="D165" t="str">
            <v>FR</v>
          </cell>
          <cell r="E165" t="str">
            <v>560</v>
          </cell>
          <cell r="F165">
            <v>1</v>
          </cell>
          <cell r="G165">
            <v>0</v>
          </cell>
          <cell r="H165">
            <v>2.4299999999999997</v>
          </cell>
          <cell r="I165">
            <v>2.305885</v>
          </cell>
          <cell r="J165" t="str">
            <v>le classeur</v>
          </cell>
        </row>
        <row r="166">
          <cell r="A166" t="str">
            <v>INTERCALAIRES - A4 - /6</v>
          </cell>
          <cell r="B166" t="str">
            <v>K207201</v>
          </cell>
          <cell r="C166" t="str">
            <v>/6</v>
          </cell>
          <cell r="D166" t="str">
            <v>COUTAL</v>
          </cell>
          <cell r="E166" t="str">
            <v>FR</v>
          </cell>
          <cell r="F166" t="str">
            <v>564</v>
          </cell>
          <cell r="G166">
            <v>1</v>
          </cell>
          <cell r="H166">
            <v>0.22416666666666668</v>
          </cell>
          <cell r="I166">
            <v>0.297063492063492</v>
          </cell>
          <cell r="J166">
            <v>0.308305</v>
          </cell>
          <cell r="K166" t="str">
            <v>le paquet/6</v>
          </cell>
        </row>
        <row r="167">
          <cell r="A167" t="str">
            <v>INTERCALAIRES - A4 - /12</v>
          </cell>
          <cell r="B167" t="str">
            <v>K207202</v>
          </cell>
          <cell r="C167" t="str">
            <v>/12</v>
          </cell>
          <cell r="D167" t="str">
            <v>COUTAL</v>
          </cell>
          <cell r="E167" t="str">
            <v>FR</v>
          </cell>
          <cell r="F167" t="str">
            <v>564</v>
          </cell>
          <cell r="G167">
            <v>1</v>
          </cell>
          <cell r="H167">
            <v>0.4241666666666667</v>
          </cell>
          <cell r="I167">
            <v>0.5723999999999999</v>
          </cell>
          <cell r="J167">
            <v>0.5516000000000001</v>
          </cell>
          <cell r="K167" t="str">
            <v>le paquet/12</v>
          </cell>
        </row>
        <row r="168">
          <cell r="A168" t="str">
            <v>INTERCALAIRES MAXI - 26X32 /6</v>
          </cell>
          <cell r="B168" t="str">
            <v>3C54</v>
          </cell>
          <cell r="C168" t="str">
            <v>26X32 /6</v>
          </cell>
          <cell r="D168" t="str">
            <v>COUTAL</v>
          </cell>
          <cell r="E168" t="str">
            <v>FR</v>
          </cell>
          <cell r="F168" t="str">
            <v>ESS 17</v>
          </cell>
          <cell r="G168">
            <v>1</v>
          </cell>
          <cell r="H168">
            <v>0.9333333333333335</v>
          </cell>
          <cell r="I168">
            <v>1.470739726027397</v>
          </cell>
          <cell r="J168">
            <v>1.4578</v>
          </cell>
          <cell r="K168" t="str">
            <v>le paquet/6</v>
          </cell>
        </row>
        <row r="169">
          <cell r="A169" t="str">
            <v>INTERCALAIRES POUR POCHETTES PERFOREES - /6</v>
          </cell>
          <cell r="B169" t="str">
            <v>K207231</v>
          </cell>
          <cell r="C169" t="str">
            <v>/6</v>
          </cell>
          <cell r="D169" t="str">
            <v>COUTAL</v>
          </cell>
          <cell r="E169" t="str">
            <v>FR</v>
          </cell>
          <cell r="F169" t="str">
            <v>564</v>
          </cell>
          <cell r="G169">
            <v>1</v>
          </cell>
          <cell r="H169">
            <v>0.4575000000000001</v>
          </cell>
          <cell r="I169">
            <v>0.6178683385579937</v>
          </cell>
          <cell r="J169">
            <v>0.448175</v>
          </cell>
          <cell r="K169" t="str">
            <v>le paquet/6</v>
          </cell>
        </row>
        <row r="170">
          <cell r="A170" t="str">
            <v>POCHETTE DE PLASTIFICATION  /100 - A3 - 75 µ</v>
          </cell>
          <cell r="B170" t="str">
            <v>K530111</v>
          </cell>
          <cell r="C170" t="str">
            <v>/100 pochettes</v>
          </cell>
          <cell r="D170" t="str">
            <v>ESSELTE</v>
          </cell>
          <cell r="E170" t="str">
            <v>AUTRE</v>
          </cell>
          <cell r="F170" t="str">
            <v>723</v>
          </cell>
          <cell r="G170">
            <v>1</v>
          </cell>
          <cell r="H170">
            <v>6.916666666666668</v>
          </cell>
          <cell r="I170">
            <v>12.30583356942334</v>
          </cell>
          <cell r="J170">
            <v>14.214535</v>
          </cell>
          <cell r="K170" t="str">
            <v>le paquet/100</v>
          </cell>
        </row>
        <row r="171">
          <cell r="A171" t="str">
            <v>POCHETTE DE PLASTIFICATION  /100 - A3 - 125 µ</v>
          </cell>
          <cell r="B171" t="str">
            <v>K530110</v>
          </cell>
          <cell r="C171" t="str">
            <v>/100 pochettes</v>
          </cell>
          <cell r="D171" t="str">
            <v>ESSELTE</v>
          </cell>
          <cell r="E171" t="str">
            <v>AUTRE</v>
          </cell>
          <cell r="F171" t="str">
            <v>723</v>
          </cell>
          <cell r="G171">
            <v>1</v>
          </cell>
          <cell r="H171">
            <v>19.125</v>
          </cell>
          <cell r="I171">
            <v>28.984090909090906</v>
          </cell>
          <cell r="J171">
            <v>30.968400000000003</v>
          </cell>
          <cell r="K171" t="str">
            <v>le paquet/100</v>
          </cell>
        </row>
        <row r="172">
          <cell r="A172" t="str">
            <v>POCHETTE DE PLASTIFICATION  /100 - A4 - 75 µ</v>
          </cell>
          <cell r="B172" t="str">
            <v>K530109</v>
          </cell>
          <cell r="C172" t="str">
            <v>/100 pochettes</v>
          </cell>
          <cell r="D172" t="str">
            <v>ESSELTE</v>
          </cell>
          <cell r="E172" t="str">
            <v>AUTRE</v>
          </cell>
          <cell r="F172" t="str">
            <v>723</v>
          </cell>
          <cell r="G172">
            <v>1</v>
          </cell>
          <cell r="H172">
            <v>3.341666666666667</v>
          </cell>
          <cell r="I172">
            <v>5.322131382673551</v>
          </cell>
          <cell r="J172">
            <v>6.8556</v>
          </cell>
          <cell r="K172" t="str">
            <v>le paquet/100</v>
          </cell>
        </row>
        <row r="173">
          <cell r="A173" t="str">
            <v>POCHETTE DE PLASTIFICATION  /100 - A4 - 125 µ</v>
          </cell>
          <cell r="B173" t="str">
            <v>K530108</v>
          </cell>
          <cell r="C173" t="str">
            <v>/100 pochettes</v>
          </cell>
          <cell r="D173" t="str">
            <v>ESSELTE</v>
          </cell>
          <cell r="E173" t="str">
            <v>AUTRE</v>
          </cell>
          <cell r="F173" t="str">
            <v>723</v>
          </cell>
          <cell r="G173">
            <v>1</v>
          </cell>
          <cell r="H173">
            <v>7.491666666666667</v>
          </cell>
          <cell r="I173">
            <v>12.457993403922929</v>
          </cell>
          <cell r="J173">
            <v>16.571640000000002</v>
          </cell>
          <cell r="K173" t="str">
            <v>le paquet/100</v>
          </cell>
        </row>
        <row r="174">
          <cell r="A174" t="str">
            <v>POCHETTE DE PLASTIFICATION  /100 - A4 - 100 µ</v>
          </cell>
          <cell r="B174" t="str">
            <v>Non disponible</v>
          </cell>
          <cell r="C174" t="str">
            <v>le paquet/100</v>
          </cell>
        </row>
        <row r="175">
          <cell r="A175" t="str">
            <v>POCHETTE PERFOREE 5/100è TRANSPARENTE ASPECT GRAINE</v>
          </cell>
          <cell r="B175" t="str">
            <v>K210201</v>
          </cell>
          <cell r="C175" t="str">
            <v>/100 pochettes</v>
          </cell>
          <cell r="D175" t="str">
            <v>INTER FOLIA </v>
          </cell>
          <cell r="E175" t="str">
            <v>EU</v>
          </cell>
          <cell r="F175">
            <v>565</v>
          </cell>
          <cell r="G175">
            <v>1</v>
          </cell>
          <cell r="H175">
            <v>1.1583333333333332</v>
          </cell>
          <cell r="I175">
            <v>1.952</v>
          </cell>
          <cell r="J175">
            <v>1.872485</v>
          </cell>
          <cell r="K175" t="str">
            <v>le paquet/100</v>
          </cell>
        </row>
        <row r="176">
          <cell r="A176" t="str">
            <v>POCHETTE PERFOREE 5/100è TRANSPARENTE ASPECT LISSE</v>
          </cell>
          <cell r="B176" t="str">
            <v>K210218</v>
          </cell>
          <cell r="C176" t="str">
            <v>/100 pochettes</v>
          </cell>
          <cell r="D176" t="str">
            <v>INTER FOLIA </v>
          </cell>
          <cell r="E176" t="str">
            <v>EU</v>
          </cell>
          <cell r="F176">
            <v>565</v>
          </cell>
          <cell r="G176">
            <v>1</v>
          </cell>
          <cell r="H176">
            <v>0</v>
          </cell>
          <cell r="I176">
            <v>3.0399999999999996</v>
          </cell>
          <cell r="J176">
            <v>2.8013399999999997</v>
          </cell>
          <cell r="K176" t="str">
            <v>le paquet/100</v>
          </cell>
        </row>
        <row r="177">
          <cell r="A177" t="str">
            <v>POCHETTE PERFOREE 9/100è TRANSPARENTE QLTE SUP ASPECT GRAINE</v>
          </cell>
          <cell r="B177" t="str">
            <v>Non disponible</v>
          </cell>
          <cell r="C177" t="str">
            <v>le paquet/100</v>
          </cell>
        </row>
        <row r="178">
          <cell r="A178" t="str">
            <v>POCHETTE PERFOREE 9/100è TRANSPARENTE QLTE SUP ASPECT LISSE</v>
          </cell>
          <cell r="B178" t="str">
            <v>K210202</v>
          </cell>
          <cell r="C178" t="str">
            <v>/100 pochettes</v>
          </cell>
          <cell r="D178" t="str">
            <v>INTER FOLIA </v>
          </cell>
          <cell r="E178" t="str">
            <v>EU</v>
          </cell>
          <cell r="F178">
            <v>565</v>
          </cell>
          <cell r="G178">
            <v>1</v>
          </cell>
          <cell r="H178">
            <v>0</v>
          </cell>
          <cell r="I178">
            <v>6.207999999999999</v>
          </cell>
          <cell r="J178">
            <v>5.666705</v>
          </cell>
          <cell r="K178" t="str">
            <v>le paquet/100</v>
          </cell>
        </row>
        <row r="179">
          <cell r="A179" t="str">
            <v>POCHETTE PERFOREE 7,5/100è TRANSPARENTE ASPECT LISSE</v>
          </cell>
          <cell r="B179" t="str">
            <v>K210206</v>
          </cell>
          <cell r="C179" t="str">
            <v>/50 POCHETTES</v>
          </cell>
          <cell r="D179" t="str">
            <v>INTER FOLIA </v>
          </cell>
          <cell r="E179" t="str">
            <v>EU</v>
          </cell>
          <cell r="F179">
            <v>565</v>
          </cell>
          <cell r="G179">
            <v>1</v>
          </cell>
          <cell r="H179">
            <v>0</v>
          </cell>
          <cell r="I179">
            <v>1.584</v>
          </cell>
          <cell r="J179">
            <v>1.48341</v>
          </cell>
          <cell r="K179" t="str">
            <v>le paquet/100</v>
          </cell>
        </row>
        <row r="180">
          <cell r="A180" t="str">
            <v>POCHETTES FOURRE-TOUT 30,5X17 PVC LISSE X10</v>
          </cell>
          <cell r="B180" t="str">
            <v>A REVOIR A LA REUNION</v>
          </cell>
          <cell r="C180" t="str">
            <v>le paquet/100</v>
          </cell>
        </row>
        <row r="181">
          <cell r="A181" t="str">
            <v>PROTEGE DOCUMENT - 40 VUES</v>
          </cell>
          <cell r="B181" t="str">
            <v>K013102</v>
          </cell>
          <cell r="C181" t="str">
            <v>OP</v>
          </cell>
          <cell r="D181" t="str">
            <v>AUTRE</v>
          </cell>
          <cell r="E181" t="str">
            <v>ESS 19</v>
          </cell>
          <cell r="F181">
            <v>1</v>
          </cell>
          <cell r="G181">
            <v>0.6991666666666667</v>
          </cell>
          <cell r="H181">
            <v>1.1409230769230767</v>
          </cell>
          <cell r="I181">
            <v>0.905215</v>
          </cell>
          <cell r="J181" t="str">
            <v>l'unité</v>
          </cell>
        </row>
        <row r="182">
          <cell r="A182" t="str">
            <v>PROTEGE DOCUMENT - 60 VUES</v>
          </cell>
          <cell r="B182" t="str">
            <v>K013103</v>
          </cell>
          <cell r="C182" t="str">
            <v>OP</v>
          </cell>
          <cell r="D182" t="str">
            <v>AUTRE</v>
          </cell>
          <cell r="E182" t="str">
            <v>ESS 19</v>
          </cell>
          <cell r="F182">
            <v>1</v>
          </cell>
          <cell r="G182">
            <v>0.9166666666666667</v>
          </cell>
          <cell r="H182">
            <v>1.451076923076923</v>
          </cell>
          <cell r="I182">
            <v>1.01652</v>
          </cell>
          <cell r="J182" t="str">
            <v>l'unité</v>
          </cell>
        </row>
        <row r="183">
          <cell r="A183" t="str">
            <v>PROTEGE DOCUMENT - 80 VUES</v>
          </cell>
          <cell r="B183" t="str">
            <v>K013104</v>
          </cell>
          <cell r="C183" t="str">
            <v>OP</v>
          </cell>
          <cell r="D183" t="str">
            <v>AUTRE</v>
          </cell>
          <cell r="E183" t="str">
            <v>ESS 19</v>
          </cell>
          <cell r="F183">
            <v>1</v>
          </cell>
          <cell r="G183">
            <v>1.0083333333333333</v>
          </cell>
          <cell r="H183">
            <v>1.7501538461538462</v>
          </cell>
          <cell r="I183">
            <v>1.246025</v>
          </cell>
          <cell r="J183" t="str">
            <v>l'unité</v>
          </cell>
        </row>
        <row r="184">
          <cell r="A184" t="str">
            <v>PROTEGE DOCUMENT - 100 VUES</v>
          </cell>
          <cell r="B184" t="str">
            <v>K013105</v>
          </cell>
          <cell r="C184" t="str">
            <v>OP</v>
          </cell>
          <cell r="D184" t="str">
            <v>AUTRE</v>
          </cell>
          <cell r="E184" t="str">
            <v>ESS 19</v>
          </cell>
          <cell r="F184">
            <v>1</v>
          </cell>
          <cell r="G184">
            <v>1.4</v>
          </cell>
          <cell r="H184">
            <v>2.356363636363636</v>
          </cell>
          <cell r="I184">
            <v>1.405595</v>
          </cell>
          <cell r="J184" t="str">
            <v>l'unité</v>
          </cell>
        </row>
        <row r="185">
          <cell r="A185" t="str">
            <v>PROTEGE DOCUMENT - 120 VUES</v>
          </cell>
          <cell r="B185" t="str">
            <v>K013106</v>
          </cell>
          <cell r="C185" t="str">
            <v>OP</v>
          </cell>
          <cell r="D185" t="str">
            <v>AUTRE</v>
          </cell>
          <cell r="E185" t="str">
            <v>ESS 19</v>
          </cell>
          <cell r="F185">
            <v>1</v>
          </cell>
          <cell r="G185">
            <v>1.4583333333333335</v>
          </cell>
          <cell r="H185">
            <v>2.4851612903225804</v>
          </cell>
          <cell r="I185">
            <v>1.73754</v>
          </cell>
          <cell r="J185" t="str">
            <v>l'unité</v>
          </cell>
        </row>
        <row r="186">
          <cell r="A186" t="str">
            <v>PROTEGE DOCUMENT - 200 VUES</v>
          </cell>
          <cell r="B186" t="str">
            <v>K013162</v>
          </cell>
          <cell r="C186" t="str">
            <v>TTES COULEURS</v>
          </cell>
          <cell r="D186" t="str">
            <v>OP</v>
          </cell>
          <cell r="E186" t="str">
            <v>AUTRE</v>
          </cell>
          <cell r="F186" t="str">
            <v>ESS 19</v>
          </cell>
          <cell r="G186">
            <v>1</v>
          </cell>
          <cell r="H186">
            <v>0</v>
          </cell>
          <cell r="I186">
            <v>3.785806451612903</v>
          </cell>
          <cell r="J186">
            <v>2.571835</v>
          </cell>
          <cell r="K186" t="str">
            <v>l'unité</v>
          </cell>
        </row>
        <row r="187">
          <cell r="A187" t="str">
            <v>&lt; PAPIERS DIVERS &gt;</v>
          </cell>
        </row>
        <row r="188">
          <cell r="A188" t="str">
            <v>COPIES DOUBLES PERFOREES - 5X5 OU SEYES - 21X29,7 - 200P</v>
          </cell>
          <cell r="B188" t="str">
            <v>K312313</v>
          </cell>
          <cell r="C188" t="str">
            <v>200P seyes</v>
          </cell>
          <cell r="D188" t="str">
            <v>HAMELIN</v>
          </cell>
          <cell r="E188" t="str">
            <v>FR</v>
          </cell>
          <cell r="F188" t="str">
            <v>557</v>
          </cell>
          <cell r="G188">
            <v>1</v>
          </cell>
          <cell r="H188">
            <v>1.1583333333333332</v>
          </cell>
          <cell r="I188">
            <v>1.837772864321608</v>
          </cell>
          <cell r="J188">
            <v>1.909915</v>
          </cell>
          <cell r="K188" t="str">
            <v>le paquet/200</v>
          </cell>
        </row>
        <row r="189">
          <cell r="A189" t="str">
            <v>COPIES SIMPLES - 200 PAGES - BLANC</v>
          </cell>
          <cell r="B189" t="str">
            <v>K312210</v>
          </cell>
          <cell r="C189" t="str">
            <v>BLANC seyes</v>
          </cell>
          <cell r="D189" t="str">
            <v>HAMELIN</v>
          </cell>
          <cell r="E189" t="str">
            <v>FR</v>
          </cell>
          <cell r="F189" t="str">
            <v>556</v>
          </cell>
          <cell r="G189">
            <v>1</v>
          </cell>
          <cell r="H189">
            <v>1.4133333333333333</v>
          </cell>
          <cell r="I189">
            <v>1.9846153846153844</v>
          </cell>
          <cell r="J189">
            <v>2.45</v>
          </cell>
          <cell r="K189" t="str">
            <v>le paquet/200</v>
          </cell>
        </row>
        <row r="190">
          <cell r="A190" t="str">
            <v>COPIES SIMPLES - 50 FEUILLETS - TOUTES COULEURS</v>
          </cell>
          <cell r="B190" t="str">
            <v>K312223</v>
          </cell>
          <cell r="C190" t="str">
            <v>TOUTES COULEURS</v>
          </cell>
          <cell r="D190" t="str">
            <v>HAMELIN</v>
          </cell>
          <cell r="E190" t="str">
            <v>FR</v>
          </cell>
          <cell r="F190" t="str">
            <v>556</v>
          </cell>
          <cell r="G190">
            <v>1</v>
          </cell>
          <cell r="H190">
            <v>0.8208333333333333</v>
          </cell>
          <cell r="I190">
            <v>1.3371843251088533</v>
          </cell>
          <cell r="J190">
            <v>1.40461</v>
          </cell>
          <cell r="K190" t="str">
            <v>le paquet/50</v>
          </cell>
        </row>
        <row r="191">
          <cell r="A191" t="str">
            <v>FEUILLES BRISTOL UNIES 210X297 BLC</v>
          </cell>
          <cell r="B191" t="str">
            <v>K313161</v>
          </cell>
          <cell r="C191" t="str">
            <v>/100</v>
          </cell>
          <cell r="D191" t="str">
            <v>HAMELIN</v>
          </cell>
          <cell r="E191" t="str">
            <v>FR</v>
          </cell>
          <cell r="F191" t="str">
            <v>557</v>
          </cell>
          <cell r="G191">
            <v>1</v>
          </cell>
          <cell r="H191">
            <v>3.2125</v>
          </cell>
          <cell r="I191">
            <v>5.733134328358207</v>
          </cell>
          <cell r="J191">
            <v>5.87651</v>
          </cell>
          <cell r="K191" t="str">
            <v>le paquet/100</v>
          </cell>
        </row>
        <row r="192">
          <cell r="A192" t="str">
            <v>PAPIER DESSIN ET PAPIER CALQUE DANS L'ONGLET LOISIRS CREATIFS</v>
          </cell>
        </row>
        <row r="193">
          <cell r="A193" t="str">
            <v>&lt; PETITS MATERIELS &gt;</v>
          </cell>
        </row>
        <row r="194">
          <cell r="A194" t="str">
            <v>ARDOISE DOUBLE FACE - UNIE/SEYES</v>
          </cell>
          <cell r="B194" t="str">
            <v>K215694</v>
          </cell>
          <cell r="C194" t="str">
            <v>UNIE/SEYES</v>
          </cell>
          <cell r="D194" t="str">
            <v>JPC</v>
          </cell>
          <cell r="E194" t="str">
            <v>AUTRE</v>
          </cell>
          <cell r="F194" t="str">
            <v>654</v>
          </cell>
          <cell r="G194">
            <v>1</v>
          </cell>
          <cell r="H194">
            <v>0.7433333333333334</v>
          </cell>
          <cell r="I194">
            <v>1.072</v>
          </cell>
          <cell r="J194">
            <v>0.7091999999999999</v>
          </cell>
          <cell r="K194" t="str">
            <v>l'ardoise</v>
          </cell>
        </row>
        <row r="195">
          <cell r="A195" t="str">
            <v>ADHESIF - 33m x19</v>
          </cell>
          <cell r="B195" t="str">
            <v>K121401</v>
          </cell>
          <cell r="C195" t="str">
            <v>33m x19</v>
          </cell>
          <cell r="D195" t="str">
            <v>SAFETOOL</v>
          </cell>
          <cell r="E195" t="str">
            <v>AUTRE</v>
          </cell>
          <cell r="F195" t="str">
            <v>677</v>
          </cell>
          <cell r="G195">
            <v>1</v>
          </cell>
          <cell r="H195">
            <v>0.22500000000000003</v>
          </cell>
          <cell r="I195">
            <v>0.29538461538461536</v>
          </cell>
          <cell r="J195">
            <v>0.25216</v>
          </cell>
          <cell r="K195" t="str">
            <v>le rouleau</v>
          </cell>
        </row>
        <row r="196">
          <cell r="A196" t="str">
            <v>BROSSE MAGNETIQUE TABLEAU BLANC RECHARGEABLE</v>
          </cell>
          <cell r="B196" t="str">
            <v>K517599</v>
          </cell>
          <cell r="C196" t="str">
            <v>WONDAY</v>
          </cell>
          <cell r="D196" t="str">
            <v>AUTRE</v>
          </cell>
          <cell r="E196" t="str">
            <v>709</v>
          </cell>
          <cell r="F196">
            <v>1</v>
          </cell>
          <cell r="G196">
            <v>0</v>
          </cell>
          <cell r="H196">
            <v>2.415</v>
          </cell>
          <cell r="I196">
            <v>2.471365</v>
          </cell>
          <cell r="J196" t="str">
            <v>la brosse</v>
          </cell>
        </row>
        <row r="197">
          <cell r="A197" t="str">
            <v>RECHARGE POUR BROSSE TABLEAU BLANC</v>
          </cell>
          <cell r="B197" t="str">
            <v>K517611</v>
          </cell>
          <cell r="C197" t="str">
            <v>LOT DE 6</v>
          </cell>
          <cell r="D197" t="str">
            <v>WONDAY</v>
          </cell>
          <cell r="E197" t="str">
            <v>AUTRE</v>
          </cell>
          <cell r="F197" t="str">
            <v>709</v>
          </cell>
          <cell r="G197" t="str">
            <v>1*6</v>
          </cell>
          <cell r="H197">
            <v>0</v>
          </cell>
          <cell r="I197">
            <v>2.925</v>
          </cell>
          <cell r="J197">
            <v>2.9924299999999997</v>
          </cell>
          <cell r="K197" t="str">
            <v>la recharge</v>
          </cell>
        </row>
        <row r="198">
          <cell r="A198" t="str">
            <v>CISEAUX TOUS USAGES 21CM DROITIER</v>
          </cell>
          <cell r="B198" t="str">
            <v>K103513</v>
          </cell>
          <cell r="C198" t="str">
            <v>FAPI</v>
          </cell>
          <cell r="D198" t="str">
            <v>AUTRE</v>
          </cell>
          <cell r="E198" t="str">
            <v>663</v>
          </cell>
          <cell r="F198">
            <v>1</v>
          </cell>
          <cell r="G198">
            <v>0</v>
          </cell>
          <cell r="H198">
            <v>1.088</v>
          </cell>
          <cell r="I198">
            <v>1.46765</v>
          </cell>
          <cell r="J198" t="str">
            <v>l'unité</v>
          </cell>
        </row>
        <row r="199">
          <cell r="A199" t="str">
            <v>CISEAUX TOUS USAGES 16CM DROITIER</v>
          </cell>
          <cell r="B199" t="str">
            <v>K103232</v>
          </cell>
          <cell r="C199" t="str">
            <v>13 CM</v>
          </cell>
          <cell r="D199" t="str">
            <v>WONDAY</v>
          </cell>
          <cell r="E199" t="str">
            <v>AUTRE</v>
          </cell>
          <cell r="F199" t="str">
            <v>662</v>
          </cell>
          <cell r="G199">
            <v>1</v>
          </cell>
          <cell r="H199">
            <v>0</v>
          </cell>
          <cell r="I199">
            <v>0.7360000000000001</v>
          </cell>
          <cell r="J199">
            <v>0.5634199999999999</v>
          </cell>
          <cell r="K199" t="str">
            <v>l'unité</v>
          </cell>
        </row>
        <row r="200">
          <cell r="A200" t="str">
            <v>CISEAUX BOUTS RONDS 15CM AMBIDEXTRE</v>
          </cell>
          <cell r="B200" t="str">
            <v>K103205</v>
          </cell>
          <cell r="C200" t="str">
            <v>WONDAY</v>
          </cell>
          <cell r="D200" t="str">
            <v>AUTRE</v>
          </cell>
          <cell r="E200" t="str">
            <v>662</v>
          </cell>
          <cell r="F200">
            <v>1</v>
          </cell>
          <cell r="G200">
            <v>0</v>
          </cell>
          <cell r="H200">
            <v>0.43200000000000005</v>
          </cell>
          <cell r="I200">
            <v>0.38316500000000003</v>
          </cell>
          <cell r="J200" t="str">
            <v>l'unité</v>
          </cell>
        </row>
        <row r="201">
          <cell r="A201" t="str">
            <v>COLLE - BATON - UHU - 8G</v>
          </cell>
          <cell r="B201" t="str">
            <v>k123011</v>
          </cell>
          <cell r="C201" t="str">
            <v>8G</v>
          </cell>
          <cell r="D201" t="str">
            <v>UHU</v>
          </cell>
          <cell r="E201" t="str">
            <v>UE</v>
          </cell>
          <cell r="F201" t="str">
            <v>666</v>
          </cell>
          <cell r="G201">
            <v>1</v>
          </cell>
          <cell r="H201">
            <v>0.5458333333333334</v>
          </cell>
          <cell r="I201">
            <v>0.7024390243902439</v>
          </cell>
          <cell r="J201">
            <v>0.846115</v>
          </cell>
          <cell r="K201" t="str">
            <v>l'unité</v>
          </cell>
        </row>
        <row r="202">
          <cell r="A202" t="str">
            <v>COLLE - BATON - UHU - 21G</v>
          </cell>
          <cell r="B202" t="str">
            <v>k123012</v>
          </cell>
          <cell r="C202" t="str">
            <v>21G</v>
          </cell>
          <cell r="D202" t="str">
            <v>UHU</v>
          </cell>
          <cell r="E202" t="str">
            <v>UE</v>
          </cell>
          <cell r="F202" t="str">
            <v>666</v>
          </cell>
          <cell r="G202">
            <v>1</v>
          </cell>
          <cell r="H202">
            <v>1.1291666666666667</v>
          </cell>
          <cell r="I202">
            <v>1.4048780487804877</v>
          </cell>
          <cell r="J202">
            <v>1.585</v>
          </cell>
          <cell r="K202" t="str">
            <v>l'unité</v>
          </cell>
        </row>
        <row r="203">
          <cell r="A203" t="str">
            <v>COLLE - BATON - UHU - 40G</v>
          </cell>
          <cell r="B203" t="str">
            <v>k123014</v>
          </cell>
          <cell r="C203" t="str">
            <v>40G</v>
          </cell>
          <cell r="D203" t="str">
            <v>UHU</v>
          </cell>
          <cell r="E203" t="str">
            <v>UE</v>
          </cell>
          <cell r="F203" t="str">
            <v>666</v>
          </cell>
          <cell r="G203">
            <v>1</v>
          </cell>
          <cell r="H203">
            <v>1.8458333333333332</v>
          </cell>
          <cell r="I203">
            <v>2.2864864864864862</v>
          </cell>
          <cell r="J203">
            <v>2.53</v>
          </cell>
          <cell r="K203" t="str">
            <v>l'unité</v>
          </cell>
        </row>
        <row r="204">
          <cell r="A204" t="str">
            <v>COLLE - BATON - CLEOPATRE 36 G</v>
          </cell>
          <cell r="B204" t="str">
            <v>K023051</v>
          </cell>
          <cell r="C204" t="str">
            <v>36G</v>
          </cell>
          <cell r="D204" t="str">
            <v>Cléopatre</v>
          </cell>
          <cell r="E204" t="str">
            <v>AUTRE</v>
          </cell>
          <cell r="F204" t="str">
            <v>666</v>
          </cell>
          <cell r="G204" t="str">
            <v>1*12</v>
          </cell>
          <cell r="H204">
            <v>0.5825</v>
          </cell>
          <cell r="I204">
            <v>11.148881012658226</v>
          </cell>
          <cell r="J204">
            <v>11.862354999999999</v>
          </cell>
          <cell r="K204" t="str">
            <v>l'unité</v>
          </cell>
        </row>
        <row r="205">
          <cell r="A205" t="str">
            <v>COLLE - BATON - MDD - 8G env</v>
          </cell>
          <cell r="B205" t="str">
            <v>K123113</v>
          </cell>
          <cell r="C205" t="str">
            <v>8G</v>
          </cell>
          <cell r="D205" t="str">
            <v>Cléopatre</v>
          </cell>
          <cell r="E205" t="str">
            <v>AUTRE</v>
          </cell>
          <cell r="F205" t="str">
            <v>666</v>
          </cell>
          <cell r="G205" t="str">
            <v>1*24</v>
          </cell>
          <cell r="H205">
            <v>0.20416666666666666</v>
          </cell>
          <cell r="I205">
            <v>5.1366875</v>
          </cell>
          <cell r="J205">
            <v>4.673825</v>
          </cell>
          <cell r="K205" t="str">
            <v>l'unité</v>
          </cell>
        </row>
        <row r="206">
          <cell r="A206" t="str">
            <v>COLLE - BATON - MDD - 25G env</v>
          </cell>
          <cell r="B206" t="str">
            <v>K123114</v>
          </cell>
          <cell r="C206" t="str">
            <v>21G</v>
          </cell>
          <cell r="D206" t="str">
            <v>Cléopatre</v>
          </cell>
          <cell r="E206" t="str">
            <v>AUTRE</v>
          </cell>
          <cell r="F206" t="str">
            <v>666</v>
          </cell>
          <cell r="G206" t="str">
            <v>1*24</v>
          </cell>
          <cell r="H206">
            <v>0.4141666666666667</v>
          </cell>
          <cell r="I206">
            <v>10.4554734375</v>
          </cell>
          <cell r="J206">
            <v>10.37205</v>
          </cell>
          <cell r="K206" t="str">
            <v>l'unité</v>
          </cell>
        </row>
        <row r="207">
          <cell r="A207" t="str">
            <v>COLLE - BATON - MDD - 35G env</v>
          </cell>
          <cell r="B207" t="str">
            <v>K123115</v>
          </cell>
          <cell r="C207" t="str">
            <v>21G</v>
          </cell>
          <cell r="D207" t="str">
            <v>Cléopatre</v>
          </cell>
          <cell r="E207" t="str">
            <v>AUTRE</v>
          </cell>
          <cell r="F207" t="str">
            <v>666</v>
          </cell>
          <cell r="G207" t="str">
            <v>1*12</v>
          </cell>
          <cell r="H207">
            <v>0</v>
          </cell>
          <cell r="I207">
            <v>9.674999999999999</v>
          </cell>
          <cell r="J207">
            <v>9.72195</v>
          </cell>
          <cell r="K207" t="str">
            <v>l'unité</v>
          </cell>
        </row>
        <row r="208">
          <cell r="A208" t="str">
            <v>COLLE BLEUE 1L</v>
          </cell>
          <cell r="B208" t="str">
            <v>K123003</v>
          </cell>
          <cell r="C208" t="str">
            <v>COLLE BLEUE</v>
          </cell>
          <cell r="D208" t="str">
            <v>GIOTTO</v>
          </cell>
          <cell r="E208" t="str">
            <v>FR</v>
          </cell>
          <cell r="F208" t="str">
            <v>668</v>
          </cell>
          <cell r="G208">
            <v>1</v>
          </cell>
          <cell r="H208">
            <v>1.4083333333333334</v>
          </cell>
          <cell r="I208">
            <v>2.161025849786281</v>
          </cell>
          <cell r="J208">
            <v>2.495005</v>
          </cell>
          <cell r="K208" t="str">
            <v>l'unité</v>
          </cell>
        </row>
        <row r="209">
          <cell r="A209" t="str">
            <v>COLLE BLEUE 5L</v>
          </cell>
          <cell r="B209" t="str">
            <v>K123006</v>
          </cell>
          <cell r="C209" t="str">
            <v>COLLE BLEUE</v>
          </cell>
          <cell r="D209" t="str">
            <v>GIOTTO</v>
          </cell>
          <cell r="E209" t="str">
            <v>FR</v>
          </cell>
          <cell r="F209" t="str">
            <v>668</v>
          </cell>
          <cell r="G209">
            <v>1</v>
          </cell>
          <cell r="H209">
            <v>5.941666666666666</v>
          </cell>
          <cell r="I209">
            <v>9.236529608498918</v>
          </cell>
          <cell r="J209">
            <v>10.733545</v>
          </cell>
          <cell r="K209" t="str">
            <v>l'unité</v>
          </cell>
        </row>
        <row r="210">
          <cell r="A210" t="str">
            <v>COLLE FLACON ROLL'N GLUE 50 ML</v>
          </cell>
          <cell r="B210" t="str">
            <v>K123016</v>
          </cell>
          <cell r="C210" t="str">
            <v>GLUE 50 ML</v>
          </cell>
          <cell r="D210" t="str">
            <v>PENTEL</v>
          </cell>
          <cell r="E210" t="str">
            <v>AUTRE</v>
          </cell>
          <cell r="F210" t="str">
            <v>669</v>
          </cell>
          <cell r="G210">
            <v>1</v>
          </cell>
          <cell r="H210">
            <v>2.2966666666666664</v>
          </cell>
          <cell r="I210">
            <v>2.85037037037037</v>
          </cell>
          <cell r="J210">
            <v>3.1194949999999997</v>
          </cell>
          <cell r="K210" t="str">
            <v>l'unité</v>
          </cell>
        </row>
        <row r="211">
          <cell r="A211" t="str">
            <v>COMPAS A BAGUE</v>
          </cell>
          <cell r="B211" t="str">
            <v>K215461</v>
          </cell>
          <cell r="C211" t="str">
            <v>A BAGUE</v>
          </cell>
          <cell r="D211" t="str">
            <v>MAPED</v>
          </cell>
          <cell r="E211" t="str">
            <v>AUTRE</v>
          </cell>
          <cell r="F211" t="str">
            <v>648</v>
          </cell>
          <cell r="G211">
            <v>1</v>
          </cell>
          <cell r="H211">
            <v>0.7041666666666667</v>
          </cell>
          <cell r="I211">
            <v>0.8633333333333333</v>
          </cell>
          <cell r="J211">
            <v>0.7742100000000001</v>
          </cell>
          <cell r="K211" t="str">
            <v>l'unité</v>
          </cell>
        </row>
        <row r="212">
          <cell r="A212" t="str">
            <v>CORRECTEUR A BANDE</v>
          </cell>
          <cell r="B212" t="str">
            <v>K107507</v>
          </cell>
          <cell r="C212" t="str">
            <v>A BANDE</v>
          </cell>
          <cell r="D212" t="str">
            <v>JPC</v>
          </cell>
          <cell r="E212" t="str">
            <v>AUTRE</v>
          </cell>
          <cell r="F212" t="str">
            <v>659</v>
          </cell>
          <cell r="G212">
            <v>1</v>
          </cell>
          <cell r="H212">
            <v>0.5066666666666667</v>
          </cell>
          <cell r="I212">
            <v>0.7682569802114394</v>
          </cell>
          <cell r="J212">
            <v>0.597895</v>
          </cell>
          <cell r="K212" t="str">
            <v>l'unité</v>
          </cell>
        </row>
        <row r="213">
          <cell r="A213" t="str">
            <v>CORRECTEUR MINI MOUSE 5MMX6M TIPPEX</v>
          </cell>
          <cell r="B213" t="str">
            <v>K107505</v>
          </cell>
          <cell r="C213" t="str">
            <v>BIC</v>
          </cell>
          <cell r="D213" t="str">
            <v>EU</v>
          </cell>
          <cell r="E213" t="str">
            <v>659</v>
          </cell>
          <cell r="F213">
            <v>1</v>
          </cell>
          <cell r="G213">
            <v>0</v>
          </cell>
          <cell r="H213">
            <v>1.828851063829787</v>
          </cell>
          <cell r="I213">
            <v>1.93651</v>
          </cell>
          <cell r="J213" t="str">
            <v>l'unité</v>
          </cell>
        </row>
        <row r="214">
          <cell r="A214" t="str">
            <v>GOMME PLASTIQUE - 6X23X12 </v>
          </cell>
          <cell r="B214" t="str">
            <v>K109005</v>
          </cell>
          <cell r="C214" t="str">
            <v>6X23X12</v>
          </cell>
          <cell r="D214" t="str">
            <v>JPC</v>
          </cell>
          <cell r="E214" t="str">
            <v>AUTRE</v>
          </cell>
          <cell r="F214" t="str">
            <v>657</v>
          </cell>
          <cell r="G214">
            <v>1</v>
          </cell>
          <cell r="H214">
            <v>0.11000000000000001</v>
          </cell>
          <cell r="I214">
            <v>0.15</v>
          </cell>
          <cell r="J214">
            <v>0.152675</v>
          </cell>
          <cell r="K214" t="str">
            <v>l'unité</v>
          </cell>
        </row>
        <row r="215">
          <cell r="A215" t="str">
            <v>REGLE PLATE CRISTAL 30 CM</v>
          </cell>
          <cell r="B215" t="str">
            <v>K126403</v>
          </cell>
          <cell r="C215" t="str">
            <v>CRISTAL 30 CM</v>
          </cell>
          <cell r="D215" t="str">
            <v>FAPI</v>
          </cell>
          <cell r="E215" t="str">
            <v>UE</v>
          </cell>
          <cell r="F215" t="str">
            <v>650</v>
          </cell>
          <cell r="G215">
            <v>1</v>
          </cell>
          <cell r="H215">
            <v>0.16583333333333336</v>
          </cell>
          <cell r="I215">
            <v>0.21428571428571427</v>
          </cell>
          <cell r="J215">
            <v>0.22556500000000002</v>
          </cell>
          <cell r="K215" t="str">
            <v>l'unité</v>
          </cell>
        </row>
        <row r="216">
          <cell r="A216" t="str">
            <v>REGLE PLATE 30 CM INCASSABLE</v>
          </cell>
          <cell r="B216" t="str">
            <v>K126406</v>
          </cell>
          <cell r="C216" t="str">
            <v>CM INCASSABLE</v>
          </cell>
          <cell r="D216" t="str">
            <v>FAPI</v>
          </cell>
          <cell r="E216" t="str">
            <v>UE</v>
          </cell>
          <cell r="F216" t="str">
            <v>650</v>
          </cell>
          <cell r="G216">
            <v>1</v>
          </cell>
          <cell r="H216">
            <v>0.24833333333333332</v>
          </cell>
          <cell r="I216">
            <v>0.26549999999999996</v>
          </cell>
          <cell r="J216">
            <v>0.29352999999999996</v>
          </cell>
          <cell r="K216" t="str">
            <v>l'unité</v>
          </cell>
        </row>
        <row r="217">
          <cell r="A217" t="str">
            <v>EQUERRE CRISTAL - graduation 16 cm</v>
          </cell>
          <cell r="B217" t="str">
            <v>K215409</v>
          </cell>
          <cell r="C217" t="str">
            <v>graduation 16 cm</v>
          </cell>
          <cell r="D217" t="str">
            <v>FAPI</v>
          </cell>
          <cell r="E217" t="str">
            <v>UE</v>
          </cell>
          <cell r="F217" t="str">
            <v>651</v>
          </cell>
          <cell r="G217">
            <v>1</v>
          </cell>
          <cell r="H217">
            <v>0.11250000000000002</v>
          </cell>
          <cell r="I217">
            <v>0.15</v>
          </cell>
          <cell r="J217">
            <v>0.17926999999999998</v>
          </cell>
          <cell r="K217" t="str">
            <v>l'unité</v>
          </cell>
        </row>
        <row r="218">
          <cell r="A218" t="str">
            <v>EQUERRE INCASSABLE - graduation 20 cm</v>
          </cell>
          <cell r="B218" t="str">
            <v>K126408</v>
          </cell>
          <cell r="C218" t="str">
            <v>graduation 20 cm</v>
          </cell>
          <cell r="D218" t="str">
            <v>FAPI</v>
          </cell>
          <cell r="E218" t="str">
            <v>UE</v>
          </cell>
          <cell r="F218" t="str">
            <v>651</v>
          </cell>
          <cell r="G218">
            <v>1</v>
          </cell>
          <cell r="H218">
            <v>0.20416666666666666</v>
          </cell>
          <cell r="I218">
            <v>0.31499999999999995</v>
          </cell>
          <cell r="J218">
            <v>0.27087500000000003</v>
          </cell>
          <cell r="K218" t="str">
            <v>l'unité</v>
          </cell>
        </row>
        <row r="219">
          <cell r="A219" t="str">
            <v>EQUERRE GEOMETRIQUE - 3 EN 1 équerre, rapporteur, règle graduée </v>
          </cell>
          <cell r="B219" t="str">
            <v>K126426</v>
          </cell>
          <cell r="C219" t="str">
            <v>Dimension : 21 cm</v>
          </cell>
          <cell r="D219" t="str">
            <v>MAPED</v>
          </cell>
          <cell r="E219" t="str">
            <v>AUTRE</v>
          </cell>
          <cell r="F219" t="str">
            <v>652</v>
          </cell>
          <cell r="G219">
            <v>1</v>
          </cell>
          <cell r="H219">
            <v>0</v>
          </cell>
          <cell r="I219">
            <v>2.388</v>
          </cell>
          <cell r="J219">
            <v>2.07638</v>
          </cell>
          <cell r="K219" t="str">
            <v>l'unité</v>
          </cell>
        </row>
        <row r="220">
          <cell r="A220" t="str">
            <v>&lt; AUTRES PRODUITS &gt;</v>
          </cell>
        </row>
        <row r="221">
          <cell r="A221" t="str">
            <v>REGISTRE D'APPEL - 40 ELEVES</v>
          </cell>
          <cell r="B221" t="str">
            <v>K231101</v>
          </cell>
          <cell r="C221" t="str">
            <v>40 ELEVES</v>
          </cell>
          <cell r="D221" t="str">
            <v>FUZEAU</v>
          </cell>
          <cell r="E221" t="str">
            <v>FR</v>
          </cell>
          <cell r="F221" t="str">
            <v>551</v>
          </cell>
          <cell r="G221">
            <v>1</v>
          </cell>
          <cell r="H221">
            <v>0.7541666666666668</v>
          </cell>
          <cell r="I221">
            <v>0.9000000000000001</v>
          </cell>
          <cell r="J221">
            <v>0.76436</v>
          </cell>
          <cell r="K221" t="str">
            <v>le registre</v>
          </cell>
        </row>
        <row r="222">
          <cell r="A222" t="str">
            <v>&lt; AJOUTS DE PRODUITS &gt;</v>
          </cell>
        </row>
        <row r="223">
          <cell r="A223" t="str">
            <v>CAHIER POLYPRO 90G 60 PAGES SEYES</v>
          </cell>
          <cell r="B223" t="str">
            <v>K314241</v>
          </cell>
          <cell r="C223" t="str">
            <v>60 PAGES / 5 Couleurs / FR</v>
          </cell>
          <cell r="D223" t="str">
            <v>Conquérant</v>
          </cell>
          <cell r="E223" t="str">
            <v>FR</v>
          </cell>
          <cell r="F223">
            <v>532</v>
          </cell>
          <cell r="G223">
            <v>1</v>
          </cell>
          <cell r="H223">
            <v>1.34945</v>
          </cell>
          <cell r="I223" t="str">
            <v>l'unité</v>
          </cell>
        </row>
        <row r="224">
          <cell r="A224" t="str">
            <v>CAHIER POLYPRO 80G 96 PAGES SEYES</v>
          </cell>
          <cell r="B224" t="str">
            <v>K010219</v>
          </cell>
          <cell r="C224" t="str">
            <v>80 G  / 4 Couleurs / FR</v>
          </cell>
          <cell r="D224" t="str">
            <v>Cambridge</v>
          </cell>
          <cell r="E224" t="str">
            <v>FR</v>
          </cell>
          <cell r="F224">
            <v>532</v>
          </cell>
          <cell r="G224">
            <v>10</v>
          </cell>
          <cell r="H224">
            <v>0.97515</v>
          </cell>
          <cell r="I224" t="str">
            <v>l'unité</v>
          </cell>
        </row>
        <row r="225">
          <cell r="A225" t="str">
            <v>BLOC PAPIER NOIR 20F 21X29.7CM 120G</v>
          </cell>
          <cell r="B225" t="str">
            <v>K752603</v>
          </cell>
          <cell r="C225" t="str">
            <v>120G</v>
          </cell>
          <cell r="D225" t="str">
            <v>CLAIREFONTAINE</v>
          </cell>
          <cell r="E225" t="str">
            <v>FR</v>
          </cell>
          <cell r="F225" t="str">
            <v>ISO14001</v>
          </cell>
          <cell r="G225">
            <v>387</v>
          </cell>
          <cell r="H225">
            <v>1</v>
          </cell>
          <cell r="I225">
            <v>2.5708499999999996</v>
          </cell>
          <cell r="J225" t="str">
            <v>l'unité</v>
          </cell>
        </row>
        <row r="226">
          <cell r="A226" t="str">
            <v>MARKDRY 4 CRAYONS COLORIS ASSORTIS + 1 CHIFFONNETTE + 1 TAILLE CRAYON</v>
          </cell>
          <cell r="B226" t="str">
            <v>K120641</v>
          </cell>
          <cell r="C226" t="str">
            <v>Nouveau</v>
          </cell>
          <cell r="D226" t="str">
            <v>STABILO</v>
          </cell>
          <cell r="E226" t="str">
            <v>EU</v>
          </cell>
          <cell r="F226" t="str">
            <v>PEFC / ISO14001</v>
          </cell>
          <cell r="G226" t="str">
            <v>PAGE 599</v>
          </cell>
          <cell r="H226">
            <v>1</v>
          </cell>
          <cell r="I226">
            <v>12.351899999999999</v>
          </cell>
          <cell r="J226" t="str">
            <v>l'unité</v>
          </cell>
        </row>
        <row r="227">
          <cell r="A227" t="str">
            <v>MARKDRY CRAYON COLORIS ROUGE</v>
          </cell>
          <cell r="B227" t="str">
            <v>K120644</v>
          </cell>
          <cell r="C227" t="str">
            <v>Nouveau</v>
          </cell>
          <cell r="D227" t="str">
            <v>STABILO</v>
          </cell>
          <cell r="E227" t="str">
            <v>EU</v>
          </cell>
          <cell r="F227" t="str">
            <v>PEFC / ISO14001</v>
          </cell>
          <cell r="G227" t="str">
            <v>PAGE 599</v>
          </cell>
          <cell r="H227">
            <v>1</v>
          </cell>
          <cell r="I227">
            <v>1.92075</v>
          </cell>
          <cell r="J227" t="str">
            <v>l'unité</v>
          </cell>
        </row>
        <row r="228">
          <cell r="A228" t="str">
            <v>MARKDRY CRAYON COLORIS CYAN</v>
          </cell>
          <cell r="B228" t="str">
            <v>K120643</v>
          </cell>
          <cell r="C228" t="str">
            <v>Nouveau</v>
          </cell>
          <cell r="D228" t="str">
            <v>STABILO</v>
          </cell>
          <cell r="E228" t="str">
            <v>EU</v>
          </cell>
          <cell r="F228" t="str">
            <v>PEFC / ISO14001</v>
          </cell>
          <cell r="G228" t="str">
            <v>PAGE 599</v>
          </cell>
          <cell r="H228">
            <v>1</v>
          </cell>
          <cell r="I228">
            <v>1.92075</v>
          </cell>
          <cell r="J228" t="str">
            <v>l'unité</v>
          </cell>
        </row>
        <row r="229">
          <cell r="A229" t="str">
            <v>MARKDRY CRAYON COLORIS VERT</v>
          </cell>
          <cell r="B229" t="str">
            <v>K120645</v>
          </cell>
          <cell r="C229" t="str">
            <v>Nouveau</v>
          </cell>
          <cell r="D229" t="str">
            <v>STABILO</v>
          </cell>
          <cell r="E229" t="str">
            <v>EU</v>
          </cell>
          <cell r="F229" t="str">
            <v>PEFC / ISO14001</v>
          </cell>
          <cell r="G229" t="str">
            <v>PAGE 599</v>
          </cell>
          <cell r="H229">
            <v>1</v>
          </cell>
          <cell r="I229">
            <v>1.92075</v>
          </cell>
          <cell r="J229" t="str">
            <v>l'unité</v>
          </cell>
        </row>
        <row r="230">
          <cell r="A230" t="str">
            <v>MARKDRY CRAYON COLORIS NOIR</v>
          </cell>
          <cell r="B230" t="str">
            <v>K120642</v>
          </cell>
          <cell r="C230" t="str">
            <v>Nouveau</v>
          </cell>
          <cell r="D230" t="str">
            <v>STABILO</v>
          </cell>
          <cell r="E230" t="str">
            <v>EU</v>
          </cell>
          <cell r="F230" t="str">
            <v>PEFC / ISO14001</v>
          </cell>
          <cell r="G230" t="str">
            <v>PAGE 599</v>
          </cell>
          <cell r="H230">
            <v>1</v>
          </cell>
          <cell r="I230">
            <v>1.92075</v>
          </cell>
          <cell r="J230" t="str">
            <v>l'unité</v>
          </cell>
        </row>
      </sheetData>
      <sheetData sheetId="3">
        <row r="7">
          <cell r="A7" t="str">
            <v>&lt;  PEINTURE, PINCEAUX   &gt;</v>
          </cell>
        </row>
        <row r="8">
          <cell r="A8" t="str">
            <v>BROSSE PLATE N°12</v>
          </cell>
          <cell r="B8" t="str">
            <v>K050180</v>
          </cell>
          <cell r="C8" t="str">
            <v>Vendu par 10 </v>
          </cell>
          <cell r="D8" t="str">
            <v>MAIER</v>
          </cell>
          <cell r="E8" t="str">
            <v>UE</v>
          </cell>
          <cell r="F8" t="str">
            <v>FSC</v>
          </cell>
          <cell r="G8" t="str">
            <v>366</v>
          </cell>
          <cell r="H8" t="str">
            <v>Vendu par 10 </v>
          </cell>
          <cell r="I8">
            <v>2.19</v>
          </cell>
          <cell r="J8">
            <v>2.10199</v>
          </cell>
          <cell r="K8" t="str">
            <v>le paqt 10</v>
          </cell>
        </row>
        <row r="9">
          <cell r="A9" t="str">
            <v>BROSSE PLATE N°14</v>
          </cell>
          <cell r="B9" t="str">
            <v>K050181</v>
          </cell>
          <cell r="C9" t="str">
            <v>Vendu par 10 </v>
          </cell>
          <cell r="D9" t="str">
            <v>MAIER</v>
          </cell>
          <cell r="E9" t="str">
            <v>UE</v>
          </cell>
          <cell r="F9" t="str">
            <v>FSC</v>
          </cell>
          <cell r="G9" t="str">
            <v>366</v>
          </cell>
          <cell r="H9" t="str">
            <v>Vendu par 10 </v>
          </cell>
          <cell r="I9">
            <v>2.98</v>
          </cell>
          <cell r="J9">
            <v>2.49599</v>
          </cell>
          <cell r="K9" t="str">
            <v>le paqt 10</v>
          </cell>
        </row>
        <row r="10">
          <cell r="A10" t="str">
            <v>BROSSE PLATE N°16</v>
          </cell>
          <cell r="B10" t="str">
            <v>K050182</v>
          </cell>
          <cell r="C10" t="str">
            <v>Vendu par 10 </v>
          </cell>
          <cell r="D10" t="str">
            <v>MAIER</v>
          </cell>
          <cell r="E10" t="str">
            <v>UE</v>
          </cell>
          <cell r="F10" t="str">
            <v>FSC</v>
          </cell>
          <cell r="G10" t="str">
            <v>366</v>
          </cell>
          <cell r="H10" t="str">
            <v>Vendu par 10 </v>
          </cell>
          <cell r="I10">
            <v>3.15</v>
          </cell>
          <cell r="J10">
            <v>2.942195</v>
          </cell>
          <cell r="K10" t="str">
            <v>le paqt 10</v>
          </cell>
        </row>
        <row r="11">
          <cell r="A11" t="str">
            <v>BROSSE PLATE N°18</v>
          </cell>
          <cell r="B11" t="str">
            <v>K050183</v>
          </cell>
          <cell r="C11" t="str">
            <v>Vendu par 10 </v>
          </cell>
          <cell r="D11" t="str">
            <v>MAIER</v>
          </cell>
          <cell r="E11" t="str">
            <v>UE</v>
          </cell>
          <cell r="F11" t="str">
            <v>FSC</v>
          </cell>
          <cell r="G11" t="str">
            <v>366</v>
          </cell>
          <cell r="H11" t="str">
            <v>Vendu par 10 </v>
          </cell>
          <cell r="I11">
            <v>3.8199999999999994</v>
          </cell>
          <cell r="J11">
            <v>3.88287</v>
          </cell>
          <cell r="K11" t="str">
            <v>le paqt 10</v>
          </cell>
        </row>
        <row r="12">
          <cell r="A12" t="str">
            <v>BROSSE PLATE N°20</v>
          </cell>
          <cell r="B12" t="str">
            <v>K050184</v>
          </cell>
          <cell r="C12" t="str">
            <v>Vendu par 10 </v>
          </cell>
          <cell r="D12" t="str">
            <v>MAIER</v>
          </cell>
          <cell r="E12" t="str">
            <v>UE</v>
          </cell>
          <cell r="F12" t="str">
            <v>FSC</v>
          </cell>
          <cell r="G12" t="str">
            <v>366</v>
          </cell>
          <cell r="H12" t="str">
            <v>Vendu par 10 </v>
          </cell>
          <cell r="I12">
            <v>4.69</v>
          </cell>
          <cell r="J12">
            <v>4.918105000000001</v>
          </cell>
          <cell r="K12" t="str">
            <v>le paqt 10</v>
          </cell>
        </row>
        <row r="13">
          <cell r="A13" t="str">
            <v>GOUACHE EN STICK ETUI /12 - PLAYCOLOR</v>
          </cell>
          <cell r="B13" t="str">
            <v>K750611</v>
          </cell>
          <cell r="C13" t="str">
            <v>Toutes couleurs</v>
          </cell>
          <cell r="D13" t="str">
            <v>JPC</v>
          </cell>
          <cell r="E13" t="str">
            <v>AUTRE</v>
          </cell>
          <cell r="F13" t="str">
            <v>345</v>
          </cell>
          <cell r="G13">
            <v>1</v>
          </cell>
          <cell r="H13">
            <v>7.7544821583986066</v>
          </cell>
          <cell r="I13">
            <v>8.83939</v>
          </cell>
          <cell r="J13" t="str">
            <v>l'étui</v>
          </cell>
        </row>
        <row r="14">
          <cell r="A14" t="str">
            <v>GOUACHE LIQUIDE - QUALITE SUPERIEURE - 1L</v>
          </cell>
          <cell r="B14" t="str">
            <v>K750314</v>
          </cell>
          <cell r="C14" t="str">
            <v>Toutes couleurs</v>
          </cell>
          <cell r="D14" t="str">
            <v>Giotto</v>
          </cell>
          <cell r="E14" t="str">
            <v>FR</v>
          </cell>
          <cell r="F14" t="str">
            <v>350</v>
          </cell>
          <cell r="G14">
            <v>1</v>
          </cell>
          <cell r="H14">
            <v>2.8958048780487804</v>
          </cell>
          <cell r="I14">
            <v>3.332255</v>
          </cell>
          <cell r="J14" t="str">
            <v>le pot 1L</v>
          </cell>
        </row>
        <row r="15">
          <cell r="A15" t="str">
            <v>GOUACHE LIQUIDE QUALITE MOYENNE - 1L</v>
          </cell>
          <cell r="B15" t="str">
            <v>K750300</v>
          </cell>
          <cell r="C15" t="str">
            <v>Toutes couleurs</v>
          </cell>
          <cell r="D15" t="str">
            <v>ELIOS</v>
          </cell>
          <cell r="E15" t="str">
            <v>FR</v>
          </cell>
          <cell r="F15" t="str">
            <v>348</v>
          </cell>
          <cell r="G15">
            <v>1</v>
          </cell>
          <cell r="H15">
            <v>1.6042105263157895</v>
          </cell>
          <cell r="I15">
            <v>1.77103</v>
          </cell>
          <cell r="J15" t="str">
            <v>le pot 1L</v>
          </cell>
        </row>
        <row r="16">
          <cell r="A16" t="str">
            <v>PEINTURE - COULEURS PRIMAIRES - BOITE DE 5 TUBES</v>
          </cell>
          <cell r="B16" t="str">
            <v>K755437</v>
          </cell>
          <cell r="C16" t="str">
            <v>CLEOPATRE</v>
          </cell>
          <cell r="D16" t="str">
            <v>AUTRE</v>
          </cell>
          <cell r="E16" t="str">
            <v>346</v>
          </cell>
          <cell r="F16">
            <v>1</v>
          </cell>
          <cell r="G16">
            <v>1.3559390862944165</v>
          </cell>
          <cell r="H16">
            <v>1.46174</v>
          </cell>
          <cell r="I16" t="str">
            <v>la boite</v>
          </cell>
        </row>
        <row r="17">
          <cell r="A17" t="str">
            <v>GOUACHE ACRYLIQUE - ASSORTIMENT 6 FLACONS 500ML</v>
          </cell>
          <cell r="B17" t="str">
            <v>K750744</v>
          </cell>
          <cell r="C17" t="str">
            <v>Lefranc Bourgeois</v>
          </cell>
          <cell r="D17" t="str">
            <v>FR</v>
          </cell>
          <cell r="E17" t="str">
            <v>354</v>
          </cell>
          <cell r="F17">
            <v>1</v>
          </cell>
          <cell r="G17">
            <v>29.31457696228339</v>
          </cell>
          <cell r="H17">
            <v>34.99705</v>
          </cell>
          <cell r="I17" t="str">
            <v>l'assortiment/6</v>
          </cell>
        </row>
        <row r="18">
          <cell r="A18" t="str">
            <v>GOUACHE ACRYLIQUE - FLACON 500 ML</v>
          </cell>
          <cell r="B18" t="str">
            <v>11L220</v>
          </cell>
          <cell r="C18" t="str">
            <v>Toutes couleurs</v>
          </cell>
          <cell r="D18" t="str">
            <v>Lefranc Bourgeois</v>
          </cell>
          <cell r="E18" t="str">
            <v>AUTRE</v>
          </cell>
          <cell r="F18" t="str">
            <v>ESS 42</v>
          </cell>
          <cell r="G18">
            <v>1</v>
          </cell>
          <cell r="H18">
            <v>3.8162499999999997</v>
          </cell>
          <cell r="I18">
            <v>4.02865</v>
          </cell>
          <cell r="J18" t="str">
            <v>l'unité</v>
          </cell>
        </row>
        <row r="19">
          <cell r="A19" t="str">
            <v>GOUACHE ACRYLIQUE - FLACON 500 ML</v>
          </cell>
          <cell r="B19" t="str">
            <v>l'unité</v>
          </cell>
        </row>
        <row r="20">
          <cell r="A20" t="str">
            <v>PINCEAUX + BROSSES - KIT /80 - DIFFERENTES TAILLES</v>
          </cell>
          <cell r="B20" t="str">
            <v>K750129</v>
          </cell>
          <cell r="C20" t="str">
            <v>MAIER</v>
          </cell>
          <cell r="D20" t="str">
            <v>UE</v>
          </cell>
          <cell r="E20" t="str">
            <v>FSC</v>
          </cell>
          <cell r="F20" t="str">
            <v>367</v>
          </cell>
          <cell r="G20">
            <v>1</v>
          </cell>
          <cell r="H20">
            <v>17.48</v>
          </cell>
          <cell r="I20">
            <v>19.071569999999998</v>
          </cell>
          <cell r="J20" t="str">
            <v>le kit/80</v>
          </cell>
        </row>
        <row r="21">
          <cell r="A21" t="str">
            <v>VERNIS COLLE - 1L</v>
          </cell>
          <cell r="B21" t="str">
            <v>K753438</v>
          </cell>
          <cell r="C21" t="str">
            <v>Cléopatre</v>
          </cell>
          <cell r="D21" t="str">
            <v>FR</v>
          </cell>
          <cell r="E21" t="str">
            <v>EMAS</v>
          </cell>
          <cell r="F21" t="str">
            <v>671</v>
          </cell>
          <cell r="G21">
            <v>1</v>
          </cell>
          <cell r="H21">
            <v>5.634413114754097</v>
          </cell>
          <cell r="I21">
            <v>5.89</v>
          </cell>
          <cell r="J21" t="str">
            <v>le pot 1L</v>
          </cell>
        </row>
        <row r="22">
          <cell r="A22" t="str">
            <v>VERNIS COLLE - 5L</v>
          </cell>
          <cell r="B22" t="str">
            <v>K752544</v>
          </cell>
          <cell r="C22" t="str">
            <v>Cléopatre</v>
          </cell>
          <cell r="D22" t="str">
            <v>FR</v>
          </cell>
          <cell r="E22" t="str">
            <v>EMAS</v>
          </cell>
          <cell r="F22" t="str">
            <v>671</v>
          </cell>
          <cell r="G22">
            <v>1</v>
          </cell>
          <cell r="H22">
            <v>34.711719038817</v>
          </cell>
          <cell r="I22">
            <v>37.56</v>
          </cell>
          <cell r="J22" t="str">
            <v>le pot 5L</v>
          </cell>
        </row>
        <row r="23">
          <cell r="A23" t="str">
            <v>&lt; AUTRES LOISIRS CREATIFS &gt;</v>
          </cell>
        </row>
        <row r="24">
          <cell r="A24" t="str">
            <v>AIMANTS ADHESIFS PRECECOUPES </v>
          </cell>
          <cell r="B24" t="str">
            <v>k520280</v>
          </cell>
          <cell r="C24" t="str">
            <v>20X20 en planche de 120x140 mm</v>
          </cell>
          <cell r="D24" t="str">
            <v>FAPI</v>
          </cell>
          <cell r="E24" t="str">
            <v>AUTRE</v>
          </cell>
          <cell r="F24" t="str">
            <v>682</v>
          </cell>
          <cell r="G24" t="str">
            <v>1*50</v>
          </cell>
          <cell r="H24">
            <v>1.045</v>
          </cell>
          <cell r="I24">
            <v>0.88059</v>
          </cell>
          <cell r="J24" t="str">
            <v>la pochette</v>
          </cell>
        </row>
        <row r="25">
          <cell r="A25" t="str">
            <v>BLU TACK - PATE ADHESIVE - 100G - non prédecoupée</v>
          </cell>
          <cell r="B25" t="str">
            <v>K123117</v>
          </cell>
          <cell r="C25" t="str">
            <v>Etui de 100g </v>
          </cell>
          <cell r="D25" t="str">
            <v>SADER</v>
          </cell>
          <cell r="E25" t="str">
            <v>EU</v>
          </cell>
          <cell r="F25" t="str">
            <v>680</v>
          </cell>
          <cell r="G25">
            <v>2.557127071823204</v>
          </cell>
          <cell r="H25">
            <v>2.784595</v>
          </cell>
          <cell r="I25" t="str">
            <v>le paquet</v>
          </cell>
        </row>
        <row r="26">
          <cell r="A26" t="str">
            <v>PATE ADHESIVE - EN PASTILLES</v>
          </cell>
          <cell r="B26" t="str">
            <v>K123126</v>
          </cell>
          <cell r="C26" t="str">
            <v>114 PASTILLES</v>
          </cell>
          <cell r="D26" t="str">
            <v>APLI</v>
          </cell>
          <cell r="E26" t="str">
            <v>EU</v>
          </cell>
          <cell r="F26" t="str">
            <v>680</v>
          </cell>
          <cell r="G26">
            <v>1.188</v>
          </cell>
          <cell r="H26">
            <v>1.2873949999999998</v>
          </cell>
          <cell r="I26" t="str">
            <v>le paquet</v>
          </cell>
        </row>
        <row r="27">
          <cell r="A27" t="str">
            <v>PATAFIX UHU (80 pastilles) JAUNE</v>
          </cell>
          <cell r="B27" t="str">
            <v>K123121</v>
          </cell>
          <cell r="C27" t="str">
            <v>6 BANDES DE 14</v>
          </cell>
          <cell r="D27" t="str">
            <v>UHU</v>
          </cell>
          <cell r="E27" t="str">
            <v>UE</v>
          </cell>
          <cell r="F27" t="str">
            <v>680</v>
          </cell>
          <cell r="G27">
            <v>1</v>
          </cell>
          <cell r="H27">
            <v>2.268</v>
          </cell>
          <cell r="I27">
            <v>2.441815</v>
          </cell>
          <cell r="J27" t="str">
            <v>le paquet</v>
          </cell>
        </row>
        <row r="28">
          <cell r="A28" t="str">
            <v>PATAFIX UHU (80 pastilles) BLANCHE</v>
          </cell>
          <cell r="B28" t="str">
            <v>K123131</v>
          </cell>
          <cell r="C28" t="str">
            <v>6 BANDES DE 14</v>
          </cell>
          <cell r="D28" t="str">
            <v>UHU</v>
          </cell>
          <cell r="E28" t="str">
            <v>UE</v>
          </cell>
          <cell r="F28" t="str">
            <v>680</v>
          </cell>
          <cell r="G28">
            <v>2.268</v>
          </cell>
          <cell r="H28">
            <v>2.441815</v>
          </cell>
          <cell r="I28" t="str">
            <v>le paquet</v>
          </cell>
        </row>
        <row r="29">
          <cell r="A29" t="str">
            <v>CISEAUX TOUS USAGES 21CM DROITIER</v>
          </cell>
          <cell r="B29" t="str">
            <v>K103513</v>
          </cell>
          <cell r="C29" t="str">
            <v>FAPI</v>
          </cell>
          <cell r="D29" t="str">
            <v>AUTRE</v>
          </cell>
          <cell r="E29" t="str">
            <v>663</v>
          </cell>
          <cell r="F29">
            <v>1</v>
          </cell>
          <cell r="G29">
            <v>0.78</v>
          </cell>
          <cell r="H29">
            <v>1.05</v>
          </cell>
          <cell r="I29" t="str">
            <v>l'unité</v>
          </cell>
        </row>
        <row r="30">
          <cell r="A30" t="str">
            <v>CISEAUX TOUS USAGES 16CM DROITIER</v>
          </cell>
          <cell r="B30" t="str">
            <v>K103232</v>
          </cell>
          <cell r="C30" t="str">
            <v>13 CM</v>
          </cell>
          <cell r="D30" t="str">
            <v>WONDAY</v>
          </cell>
          <cell r="E30" t="str">
            <v>AUTRE</v>
          </cell>
          <cell r="F30" t="str">
            <v>662</v>
          </cell>
          <cell r="G30">
            <v>1</v>
          </cell>
          <cell r="H30">
            <v>0.69</v>
          </cell>
          <cell r="I30">
            <v>0.5634199999999999</v>
          </cell>
          <cell r="J30" t="str">
            <v>l'unité</v>
          </cell>
        </row>
        <row r="31">
          <cell r="A31" t="str">
            <v>CISEAUX BOUTS RONDS 15CM AMBIDEXTRE</v>
          </cell>
          <cell r="B31" t="str">
            <v>K103205</v>
          </cell>
          <cell r="C31" t="str">
            <v>WONDAY</v>
          </cell>
          <cell r="D31" t="str">
            <v>AUTRE</v>
          </cell>
          <cell r="E31" t="str">
            <v>662</v>
          </cell>
          <cell r="F31">
            <v>1</v>
          </cell>
          <cell r="G31">
            <v>0.4056</v>
          </cell>
          <cell r="H31">
            <v>0.38316500000000003</v>
          </cell>
          <cell r="I31" t="str">
            <v>l'unité</v>
          </cell>
        </row>
        <row r="32">
          <cell r="A32" t="str">
            <v>ENCRE A DESSINER - 500 ml</v>
          </cell>
          <cell r="B32" t="str">
            <v>K752563</v>
          </cell>
          <cell r="C32" t="str">
            <v>500 ML</v>
          </cell>
          <cell r="D32" t="str">
            <v>Le Franc Bourgeois</v>
          </cell>
          <cell r="E32" t="str">
            <v>FR</v>
          </cell>
          <cell r="F32" t="str">
            <v>362</v>
          </cell>
          <cell r="G32">
            <v>1</v>
          </cell>
          <cell r="H32">
            <v>2.5203272727272727</v>
          </cell>
          <cell r="I32">
            <v>3.0269049999999997</v>
          </cell>
          <cell r="J32" t="str">
            <v>le flacon</v>
          </cell>
        </row>
        <row r="33">
          <cell r="A33" t="str">
            <v>PAPIER FRESQUE 50MX1M</v>
          </cell>
          <cell r="B33" t="str">
            <v>K602231</v>
          </cell>
          <cell r="C33" t="str">
            <v>50m</v>
          </cell>
          <cell r="D33" t="str">
            <v>RIPLAST</v>
          </cell>
          <cell r="E33" t="str">
            <v>UE</v>
          </cell>
          <cell r="F33" t="str">
            <v>FSC</v>
          </cell>
          <cell r="G33" t="str">
            <v>390</v>
          </cell>
          <cell r="H33">
            <v>1</v>
          </cell>
          <cell r="I33">
            <v>23.628</v>
          </cell>
          <cell r="J33">
            <v>28.96</v>
          </cell>
          <cell r="K33" t="str">
            <v>le rouleau</v>
          </cell>
          <cell r="L33" t="str">
            <v>1,*50</v>
          </cell>
        </row>
        <row r="34">
          <cell r="A34" t="str">
            <v>GOMMETTES AUTOCOLLANTES COULEURS ASSORTIES</v>
          </cell>
          <cell r="B34" t="str">
            <v>K124199</v>
          </cell>
          <cell r="C34" t="str">
            <v>385 PASTILLES</v>
          </cell>
          <cell r="D34" t="str">
            <v>APLI</v>
          </cell>
          <cell r="E34" t="str">
            <v>FR</v>
          </cell>
          <cell r="F34" t="str">
            <v>FSC</v>
          </cell>
          <cell r="G34" t="str">
            <v>694</v>
          </cell>
          <cell r="H34">
            <v>1</v>
          </cell>
          <cell r="I34">
            <v>0.503125</v>
          </cell>
          <cell r="J34">
            <v>0.613</v>
          </cell>
          <cell r="K34" t="str">
            <v>le paquet</v>
          </cell>
        </row>
        <row r="35">
          <cell r="A35" t="str">
            <v>GOMMETTES AUTOCOLLANTES COULEURS ASSORTIES</v>
          </cell>
          <cell r="B35" t="str">
            <v>K752733</v>
          </cell>
          <cell r="C35" t="str">
            <v>Nbre de gommettes : </v>
          </cell>
          <cell r="D35" t="str">
            <v>APLI</v>
          </cell>
          <cell r="E35" t="str">
            <v>FR</v>
          </cell>
          <cell r="F35" t="str">
            <v>FSC</v>
          </cell>
          <cell r="G35" t="str">
            <v>423</v>
          </cell>
          <cell r="H35">
            <v>1</v>
          </cell>
          <cell r="I35">
            <v>2.8499404761904765</v>
          </cell>
          <cell r="J35">
            <v>2.7373149999999997</v>
          </cell>
          <cell r="K35" t="str">
            <v>le paquet</v>
          </cell>
        </row>
        <row r="36">
          <cell r="A36" t="str">
            <v>GOMMETTES AUTOCOLLANTES ETOILES - EN ROULEAU</v>
          </cell>
          <cell r="B36" t="str">
            <v>K751519 </v>
          </cell>
          <cell r="C36" t="str">
            <v>2360 gommettes</v>
          </cell>
          <cell r="D36" t="str">
            <v>APLI</v>
          </cell>
          <cell r="E36" t="str">
            <v>FR</v>
          </cell>
          <cell r="F36">
            <v>428</v>
          </cell>
          <cell r="G36">
            <v>1</v>
          </cell>
          <cell r="H36">
            <v>4.916799999999999</v>
          </cell>
          <cell r="I36">
            <v>5.453945</v>
          </cell>
          <cell r="J36" t="str">
            <v>le paquet/X2rl</v>
          </cell>
        </row>
        <row r="37">
          <cell r="A37" t="str">
            <v>PATE A MODELER PLASTIQUE ET SOUPLE - 5X1KG</v>
          </cell>
          <cell r="B37" t="str">
            <v>K750951</v>
          </cell>
          <cell r="C37" t="str">
            <v>OMYA/CANSON</v>
          </cell>
          <cell r="D37" t="str">
            <v>FR</v>
          </cell>
          <cell r="E37" t="str">
            <v>518</v>
          </cell>
          <cell r="F37" t="str">
            <v>1*5</v>
          </cell>
          <cell r="G37">
            <v>14.989977955911822</v>
          </cell>
          <cell r="H37">
            <v>17.05</v>
          </cell>
          <cell r="I37" t="str">
            <v>le paquet/5kg</v>
          </cell>
        </row>
        <row r="38">
          <cell r="A38" t="str">
            <v>PATE A MODELER PATPLUME X12 PAINS DE 350G</v>
          </cell>
          <cell r="B38" t="str">
            <v>K751945</v>
          </cell>
          <cell r="C38" t="str">
            <v>OMYA/CANSON</v>
          </cell>
          <cell r="D38" t="str">
            <v>FR</v>
          </cell>
          <cell r="E38">
            <v>505</v>
          </cell>
          <cell r="F38" t="str">
            <v>1*12</v>
          </cell>
          <cell r="G38" t="str">
            <v>le paquet/12</v>
          </cell>
        </row>
        <row r="39">
          <cell r="A39" t="str">
            <v>PATE A JOUER - ASSORTIMENT DE 6 POTS DE 480G</v>
          </cell>
          <cell r="B39" t="str">
            <v>K750910</v>
          </cell>
          <cell r="C39" t="str">
            <v>6*500G</v>
          </cell>
          <cell r="D39" t="str">
            <v>CULTURE CLUB</v>
          </cell>
          <cell r="E39" t="str">
            <v>AUTRE</v>
          </cell>
          <cell r="F39" t="str">
            <v>516</v>
          </cell>
          <cell r="G39" t="str">
            <v>1*6</v>
          </cell>
          <cell r="H39">
            <v>15.279999999999998</v>
          </cell>
          <cell r="I39">
            <v>19.060734999999998</v>
          </cell>
          <cell r="J39" t="str">
            <v>les 8 pots</v>
          </cell>
        </row>
        <row r="40">
          <cell r="A40" t="str">
            <v>YEUX MOBILES ADHESIFS</v>
          </cell>
          <cell r="B40" t="str">
            <v>K752756</v>
          </cell>
          <cell r="C40" t="str">
            <v>100 yeux mobiles</v>
          </cell>
          <cell r="D40" t="str">
            <v>SODERTEX </v>
          </cell>
          <cell r="E40" t="str">
            <v>AUTRE</v>
          </cell>
          <cell r="F40" t="str">
            <v>459</v>
          </cell>
          <cell r="G40" t="str">
            <v>1*100</v>
          </cell>
          <cell r="H40">
            <v>0.9396</v>
          </cell>
          <cell r="I40">
            <v>0.8283849999999999</v>
          </cell>
          <cell r="J40" t="str">
            <v>le sachet/100</v>
          </cell>
        </row>
        <row r="41">
          <cell r="A41" t="str">
            <v>SAC SHOPPING 37X42 COTON BLANC</v>
          </cell>
          <cell r="B41" t="str">
            <v>K051754</v>
          </cell>
          <cell r="C41" t="str">
            <v>465</v>
          </cell>
          <cell r="D41" t="str">
            <v>1*12</v>
          </cell>
          <cell r="E41">
            <v>8.94</v>
          </cell>
          <cell r="F41">
            <v>10.329695</v>
          </cell>
          <cell r="G41" t="str">
            <v>le paquet</v>
          </cell>
          <cell r="H41" t="str">
            <v>LOT DE 12</v>
          </cell>
        </row>
        <row r="42">
          <cell r="A42" t="str">
            <v>RUBAN VELCRO ADHESIF 2M - 20MM</v>
          </cell>
          <cell r="B42" t="str">
            <v>K123010</v>
          </cell>
          <cell r="C42" t="str">
            <v>2M*35M</v>
          </cell>
          <cell r="D42" t="str">
            <v>SODERTEX </v>
          </cell>
          <cell r="E42" t="str">
            <v>AUTRE</v>
          </cell>
          <cell r="F42" t="str">
            <v>684</v>
          </cell>
          <cell r="G42">
            <v>1.188</v>
          </cell>
          <cell r="H42">
            <v>2.9372700000000003</v>
          </cell>
          <cell r="I42" t="str">
            <v>l'unité</v>
          </cell>
        </row>
        <row r="43">
          <cell r="A43" t="str">
            <v>&lt;  CRAYONS FEUTRES, COULEUR   &gt;</v>
          </cell>
        </row>
        <row r="44">
          <cell r="A44" t="str">
            <v>TOUS LES CRAYONS FEUTRE ET DE COULEUR DANS L'ONGLET FOURNITURES SCOLAIRES</v>
          </cell>
        </row>
        <row r="45">
          <cell r="A45" t="str">
            <v>&lt;  COLLES   &gt;</v>
          </cell>
        </row>
        <row r="46">
          <cell r="A46" t="str">
            <v>TOUTES LES COLLES DANS L'ONGLET FOURNITURES SCOLAIRES</v>
          </cell>
        </row>
        <row r="47">
          <cell r="A47" t="str">
            <v>&lt; PAPIERS DIVERS &gt;</v>
          </cell>
        </row>
        <row r="48">
          <cell r="A48" t="str">
            <v>CARTON MOUSSE - 3 mm - 50x65cm</v>
          </cell>
          <cell r="B48" t="str">
            <v>K607351</v>
          </cell>
          <cell r="C48" t="str">
            <v>LOT DE 6 PLAQUES</v>
          </cell>
          <cell r="D48" t="str">
            <v>CLAIREFONTAINE</v>
          </cell>
          <cell r="E48" t="str">
            <v>FR</v>
          </cell>
          <cell r="F48" t="str">
            <v>401</v>
          </cell>
          <cell r="G48" t="str">
            <v>1*6</v>
          </cell>
          <cell r="H48">
            <v>16.45</v>
          </cell>
          <cell r="I48">
            <v>19.95</v>
          </cell>
          <cell r="J48" t="str">
            <v>le paquet</v>
          </cell>
        </row>
        <row r="49">
          <cell r="A49" t="str">
            <v>CARTON MOUSSE - 5 mm - 50x65cm</v>
          </cell>
          <cell r="B49" t="str">
            <v>K607352</v>
          </cell>
          <cell r="C49" t="str">
            <v>LOT DE 5 PLAQUES</v>
          </cell>
          <cell r="D49" t="str">
            <v>CLAIREFONTAINE</v>
          </cell>
          <cell r="E49" t="str">
            <v>FR</v>
          </cell>
          <cell r="F49" t="str">
            <v>401</v>
          </cell>
          <cell r="G49" t="str">
            <v>1*5</v>
          </cell>
          <cell r="H49">
            <v>15.19</v>
          </cell>
          <cell r="I49">
            <v>17.75</v>
          </cell>
          <cell r="J49" t="str">
            <v>le paquet</v>
          </cell>
        </row>
        <row r="50">
          <cell r="A50" t="str">
            <v>PAPIER CALQUE EN BLOC DE 50F - 90G A4 </v>
          </cell>
          <cell r="B50" t="str">
            <v>K601135</v>
          </cell>
          <cell r="C50" t="str">
            <v>50 Feuilles 70 G</v>
          </cell>
          <cell r="D50" t="str">
            <v>CLAIREFONTAINE</v>
          </cell>
          <cell r="E50" t="str">
            <v>FR</v>
          </cell>
          <cell r="F50" t="str">
            <v>PEFC</v>
          </cell>
          <cell r="G50" t="str">
            <v>389</v>
          </cell>
          <cell r="H50" t="str">
            <v>1*50</v>
          </cell>
          <cell r="I50">
            <v>3.9</v>
          </cell>
          <cell r="J50">
            <v>5.96</v>
          </cell>
          <cell r="K50" t="str">
            <v>le paquet</v>
          </cell>
        </row>
        <row r="51">
          <cell r="A51" t="str">
            <v>PAPIER AFFICHE - COULEURS ASSORTIES - 60x80cm</v>
          </cell>
          <cell r="B51" t="str">
            <v>11L35</v>
          </cell>
          <cell r="C51" t="str">
            <v>25 feuilles</v>
          </cell>
          <cell r="D51" t="str">
            <v>CLAIREFONTAINE</v>
          </cell>
          <cell r="E51" t="str">
            <v>FR</v>
          </cell>
          <cell r="F51" t="str">
            <v>ESS 7</v>
          </cell>
          <cell r="G51">
            <v>1</v>
          </cell>
          <cell r="H51">
            <v>8.326</v>
          </cell>
          <cell r="I51">
            <v>9.26</v>
          </cell>
          <cell r="J51" t="str">
            <v>le paquet</v>
          </cell>
        </row>
        <row r="52">
          <cell r="A52" t="str">
            <v>PAPIER DESSIN- Format 21x29,7cm 120g</v>
          </cell>
          <cell r="B52" t="str">
            <v>K403311</v>
          </cell>
          <cell r="C52" t="str">
            <v>250 feuilles</v>
          </cell>
          <cell r="D52" t="str">
            <v>VILASECA</v>
          </cell>
          <cell r="E52" t="str">
            <v>UE</v>
          </cell>
          <cell r="F52" t="str">
            <v>PEFC</v>
          </cell>
          <cell r="G52" t="str">
            <v>391</v>
          </cell>
          <cell r="H52">
            <v>1</v>
          </cell>
          <cell r="I52">
            <v>4.716929698708752</v>
          </cell>
          <cell r="J52">
            <v>4.916135</v>
          </cell>
          <cell r="K52" t="str">
            <v>la ramette</v>
          </cell>
        </row>
        <row r="53">
          <cell r="A53" t="str">
            <v>PAPIER DESSIN - Format 21x29,7cm 160g</v>
          </cell>
          <cell r="B53" t="str">
            <v>K403321</v>
          </cell>
          <cell r="C53" t="str">
            <v>250 feuilles</v>
          </cell>
          <cell r="D53" t="str">
            <v>VILASECA</v>
          </cell>
          <cell r="E53" t="str">
            <v>UE</v>
          </cell>
          <cell r="F53" t="str">
            <v>PEFC</v>
          </cell>
          <cell r="G53" t="str">
            <v>391</v>
          </cell>
          <cell r="H53">
            <v>1</v>
          </cell>
          <cell r="I53">
            <v>5.859843054082715</v>
          </cell>
          <cell r="J53">
            <v>5.84499</v>
          </cell>
          <cell r="K53" t="str">
            <v>la ramette</v>
          </cell>
        </row>
        <row r="54">
          <cell r="A54" t="str">
            <v>PAPIER DESSIN - Format 24x32cm 120g</v>
          </cell>
          <cell r="B54" t="str">
            <v>K403312</v>
          </cell>
          <cell r="C54" t="str">
            <v>250 feuilles</v>
          </cell>
          <cell r="D54" t="str">
            <v>VILASECA</v>
          </cell>
          <cell r="E54" t="str">
            <v>UE</v>
          </cell>
          <cell r="F54" t="str">
            <v>PEFC</v>
          </cell>
          <cell r="G54" t="str">
            <v>391</v>
          </cell>
          <cell r="H54">
            <v>1</v>
          </cell>
          <cell r="I54">
            <v>6.837901234567901</v>
          </cell>
          <cell r="J54">
            <v>7.98</v>
          </cell>
          <cell r="K54" t="str">
            <v>la ramette</v>
          </cell>
        </row>
        <row r="55">
          <cell r="A55" t="str">
            <v>PAPIER DESSIN - Format 24x32cm 160g</v>
          </cell>
          <cell r="B55" t="str">
            <v>K403322</v>
          </cell>
          <cell r="C55" t="str">
            <v>250 feuilles</v>
          </cell>
          <cell r="D55" t="str">
            <v>VILASECA</v>
          </cell>
          <cell r="E55" t="str">
            <v>UE</v>
          </cell>
          <cell r="F55" t="str">
            <v>PEFC</v>
          </cell>
          <cell r="G55" t="str">
            <v>391</v>
          </cell>
          <cell r="H55">
            <v>1</v>
          </cell>
          <cell r="I55">
            <v>8.988777777777779</v>
          </cell>
          <cell r="J55">
            <v>10.99</v>
          </cell>
          <cell r="K55" t="str">
            <v>la ramette</v>
          </cell>
        </row>
        <row r="56">
          <cell r="A56" t="str">
            <v>PAPIER DESSIN - Format 24x32cm 200g</v>
          </cell>
          <cell r="B56" t="str">
            <v>K752611</v>
          </cell>
          <cell r="C56" t="str">
            <v>250 feuilles</v>
          </cell>
          <cell r="D56" t="str">
            <v>VILASECA</v>
          </cell>
          <cell r="E56" t="str">
            <v>UE</v>
          </cell>
          <cell r="F56" t="str">
            <v>PEFC</v>
          </cell>
          <cell r="G56" t="str">
            <v>391</v>
          </cell>
          <cell r="H56">
            <v>1</v>
          </cell>
          <cell r="I56">
            <v>11.132130195292941</v>
          </cell>
          <cell r="J56">
            <v>12.56</v>
          </cell>
          <cell r="K56" t="str">
            <v>la ramette</v>
          </cell>
        </row>
        <row r="57">
          <cell r="A57" t="str">
            <v>PAPIER DESSIN - Format 29,7x42cm 160g</v>
          </cell>
          <cell r="B57" t="str">
            <v>K403323</v>
          </cell>
          <cell r="C57" t="str">
            <v>250 feuilles</v>
          </cell>
          <cell r="D57" t="str">
            <v>VILASECA</v>
          </cell>
          <cell r="E57" t="str">
            <v>UE</v>
          </cell>
          <cell r="F57" t="str">
            <v>PEFC</v>
          </cell>
          <cell r="G57" t="str">
            <v>391</v>
          </cell>
          <cell r="H57">
            <v>1</v>
          </cell>
          <cell r="I57">
            <v>12.241409523809526</v>
          </cell>
          <cell r="J57">
            <v>14.96</v>
          </cell>
          <cell r="K57" t="str">
            <v>la ramette</v>
          </cell>
        </row>
        <row r="58">
          <cell r="A58" t="str">
            <v>PAPIER DESSIN - Format 50x65cm 160g</v>
          </cell>
          <cell r="B58" t="str">
            <v>K403326</v>
          </cell>
          <cell r="C58" t="str">
            <v>250 feuilles</v>
          </cell>
          <cell r="D58" t="str">
            <v>VILASECA</v>
          </cell>
          <cell r="E58" t="str">
            <v>UE</v>
          </cell>
          <cell r="F58" t="str">
            <v>PEFC</v>
          </cell>
          <cell r="G58" t="str">
            <v>391</v>
          </cell>
          <cell r="H58">
            <v>1</v>
          </cell>
          <cell r="I58">
            <v>30.078196531791907</v>
          </cell>
          <cell r="J58">
            <v>30.96</v>
          </cell>
          <cell r="K58" t="str">
            <v>la ramette</v>
          </cell>
        </row>
        <row r="59">
          <cell r="A59" t="str">
            <v>PAPIER DESSIN - 50x65cm 200g</v>
          </cell>
          <cell r="B59" t="str">
            <v>K403336</v>
          </cell>
          <cell r="C59" t="str">
            <v>125 feuilles</v>
          </cell>
          <cell r="D59" t="str">
            <v>VILASECA</v>
          </cell>
          <cell r="E59" t="str">
            <v>UE</v>
          </cell>
          <cell r="F59" t="str">
            <v>PEFC</v>
          </cell>
          <cell r="G59" t="str">
            <v>391</v>
          </cell>
          <cell r="H59">
            <v>1</v>
          </cell>
          <cell r="I59">
            <v>20.34913916786227</v>
          </cell>
          <cell r="J59">
            <v>20.96</v>
          </cell>
          <cell r="K59" t="str">
            <v>la ramette</v>
          </cell>
        </row>
        <row r="60">
          <cell r="A60" t="str">
            <v>PAPIER DESSIN COULEUR 220 GR - 25X35 CM</v>
          </cell>
          <cell r="B60" t="str">
            <v>K403382</v>
          </cell>
          <cell r="C60" t="str">
            <v>240 feuilles 12 teintes assorties</v>
          </cell>
          <cell r="D60" t="str">
            <v>FABRIANO</v>
          </cell>
          <cell r="E60" t="str">
            <v>UE</v>
          </cell>
          <cell r="F60" t="str">
            <v>FSC</v>
          </cell>
          <cell r="G60" t="str">
            <v>392</v>
          </cell>
          <cell r="H60">
            <v>1</v>
          </cell>
          <cell r="I60">
            <v>24.7</v>
          </cell>
          <cell r="J60">
            <v>30.06</v>
          </cell>
          <cell r="K60" t="str">
            <v>la ramette</v>
          </cell>
        </row>
        <row r="61">
          <cell r="A61" t="str">
            <v>PAPIER DESSIN COULEURS ASSORTIES - 160g - 25X32cm</v>
          </cell>
          <cell r="B61" t="str">
            <v>K403381</v>
          </cell>
          <cell r="C61" t="str">
            <v>240 feuilles 12 teintes assorties</v>
          </cell>
          <cell r="D61" t="str">
            <v>FABRIANO</v>
          </cell>
          <cell r="E61" t="str">
            <v>UE</v>
          </cell>
          <cell r="F61" t="str">
            <v>FSC</v>
          </cell>
          <cell r="G61" t="str">
            <v>392</v>
          </cell>
          <cell r="H61">
            <v>1</v>
          </cell>
          <cell r="I61">
            <v>30.384</v>
          </cell>
          <cell r="J61">
            <v>30.790115</v>
          </cell>
          <cell r="K61" t="str">
            <v>le paquet</v>
          </cell>
        </row>
        <row r="62">
          <cell r="A62" t="str">
            <v>PAPIER DESSIN COULEURS ASSORTIES - 160g - 50x65cm</v>
          </cell>
          <cell r="B62" t="str">
            <v>K602401</v>
          </cell>
          <cell r="C62" t="str">
            <v>1 FEUILLE</v>
          </cell>
          <cell r="D62" t="str">
            <v>CLAIREFONTAINE</v>
          </cell>
          <cell r="E62" t="str">
            <v>FR</v>
          </cell>
          <cell r="F62" t="str">
            <v>PEFC</v>
          </cell>
          <cell r="G62" t="str">
            <v>392</v>
          </cell>
          <cell r="H62">
            <v>1</v>
          </cell>
          <cell r="I62">
            <v>0.4608</v>
          </cell>
          <cell r="J62">
            <v>0.496</v>
          </cell>
          <cell r="K62" t="str">
            <v>le paquet</v>
          </cell>
          <cell r="L62" t="str">
            <v>A la feuille</v>
          </cell>
        </row>
        <row r="63">
          <cell r="A63" t="str">
            <v>FEUILLE DESSIN COULEUR LISSE 240g 50 x 65 cm - COULEURS ASSORTIES X 25 F </v>
          </cell>
          <cell r="B63" t="str">
            <v>11L12</v>
          </cell>
          <cell r="C63" t="str">
            <v>220 G 50*70</v>
          </cell>
          <cell r="D63" t="str">
            <v>FABRIANO</v>
          </cell>
          <cell r="E63" t="str">
            <v>UE</v>
          </cell>
          <cell r="F63" t="str">
            <v>ESS 7</v>
          </cell>
          <cell r="G63" t="str">
            <v>1*20</v>
          </cell>
          <cell r="H63">
            <v>8.91</v>
          </cell>
          <cell r="I63">
            <v>9.56</v>
          </cell>
          <cell r="J63" t="str">
            <v>le paquet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URN 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PIER FIDUC PAP A"/>
      <sheetName val="FOURNITURES BUREAU"/>
      <sheetName val="Feuil1"/>
      <sheetName val="FOURNITURES BUREAU (2)"/>
      <sheetName val="PAPI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A"/>
      <sheetName val="BASE 290409"/>
    </sheetNames>
    <sheetDataSet>
      <sheetData sheetId="1">
        <row r="1">
          <cell r="A1" t="str">
            <v>Produit</v>
          </cell>
          <cell r="B1" t="str">
            <v>Nuance</v>
          </cell>
          <cell r="C1" t="str">
            <v>Unité</v>
          </cell>
          <cell r="D1" t="str">
            <v>Libellé produit     / OFFRE   N°(644154)</v>
          </cell>
          <cell r="E1" t="str">
            <v>Page</v>
          </cell>
          <cell r="F1" t="str">
            <v>TTC</v>
          </cell>
        </row>
        <row r="2">
          <cell r="A2">
            <v>294760</v>
          </cell>
          <cell r="C2">
            <v>5</v>
          </cell>
          <cell r="D2" t="str">
            <v>Ramettes de papier blanc GREEN 75  A4 - 75g  </v>
          </cell>
          <cell r="E2">
            <v>55</v>
          </cell>
          <cell r="F2">
            <v>13.22</v>
          </cell>
        </row>
        <row r="3">
          <cell r="A3">
            <v>294800</v>
          </cell>
          <cell r="C3">
            <v>5</v>
          </cell>
          <cell r="D3" t="str">
            <v>Ramettes de papier blanc PRIMO A4 - 80g  </v>
          </cell>
          <cell r="E3">
            <v>57</v>
          </cell>
          <cell r="F3">
            <v>12.2</v>
          </cell>
        </row>
        <row r="4">
          <cell r="A4">
            <v>294828</v>
          </cell>
          <cell r="C4">
            <v>5</v>
          </cell>
          <cell r="D4" t="str">
            <v>Ramettes de papier blanc 500 feuilles A4 - 80g  </v>
          </cell>
          <cell r="E4">
            <v>0</v>
          </cell>
          <cell r="F4">
            <v>11.84</v>
          </cell>
        </row>
        <row r="5">
          <cell r="A5">
            <v>294907</v>
          </cell>
          <cell r="C5">
            <v>5</v>
          </cell>
          <cell r="D5" t="str">
            <v>Ramettes de papier blanc GREEN 70 A4 -70g  </v>
          </cell>
          <cell r="E5">
            <v>55</v>
          </cell>
          <cell r="F5">
            <v>12.14</v>
          </cell>
        </row>
        <row r="6">
          <cell r="A6">
            <v>294901</v>
          </cell>
          <cell r="C6">
            <v>5</v>
          </cell>
          <cell r="D6" t="str">
            <v>Ramettes de papier blanc GREEN RecycléA4 - 80g  </v>
          </cell>
          <cell r="E6">
            <v>54</v>
          </cell>
          <cell r="F6">
            <v>15.91</v>
          </cell>
        </row>
        <row r="7">
          <cell r="A7">
            <v>294608</v>
          </cell>
          <cell r="B7" t="str">
            <v>06</v>
          </cell>
          <cell r="C7">
            <v>1</v>
          </cell>
          <cell r="D7" t="str">
            <v>Ramette de papier Executive Colors A4 - 80 g - pastels    BLEU</v>
          </cell>
          <cell r="E7">
            <v>65</v>
          </cell>
          <cell r="F7">
            <v>3.68</v>
          </cell>
        </row>
        <row r="8">
          <cell r="A8">
            <v>294608</v>
          </cell>
          <cell r="B8" t="str">
            <v>15</v>
          </cell>
          <cell r="C8">
            <v>1</v>
          </cell>
          <cell r="D8" t="str">
            <v>Ramette de papier Executive Colors A4 - 80 g - pastels    JAUNE</v>
          </cell>
          <cell r="E8">
            <v>65</v>
          </cell>
          <cell r="F8">
            <v>3.68</v>
          </cell>
        </row>
        <row r="9">
          <cell r="A9">
            <v>294608</v>
          </cell>
          <cell r="B9" t="str">
            <v>20</v>
          </cell>
          <cell r="C9">
            <v>1</v>
          </cell>
          <cell r="D9" t="str">
            <v>Ramette de papier Executive Colors A4 - 80 g - pastels    ROSE</v>
          </cell>
          <cell r="E9">
            <v>65</v>
          </cell>
          <cell r="F9">
            <v>3.68</v>
          </cell>
        </row>
        <row r="10">
          <cell r="A10">
            <v>294608</v>
          </cell>
          <cell r="B10" t="str">
            <v>21</v>
          </cell>
          <cell r="C10">
            <v>1</v>
          </cell>
          <cell r="D10" t="str">
            <v>Ramette de papier Executive Colors A4 - 80 g - pastels    SAUMON</v>
          </cell>
          <cell r="E10">
            <v>65</v>
          </cell>
          <cell r="F10">
            <v>3.68</v>
          </cell>
        </row>
        <row r="11">
          <cell r="A11">
            <v>294608</v>
          </cell>
          <cell r="B11" t="str">
            <v>22</v>
          </cell>
          <cell r="C11">
            <v>1</v>
          </cell>
          <cell r="D11" t="str">
            <v>Ramette de papier Executive Colors A4 - 80 g - pastels    VERT</v>
          </cell>
          <cell r="E11">
            <v>65</v>
          </cell>
          <cell r="F11">
            <v>3.68</v>
          </cell>
        </row>
        <row r="12">
          <cell r="A12">
            <v>294625</v>
          </cell>
          <cell r="B12" t="str">
            <v>11</v>
          </cell>
          <cell r="C12">
            <v>1</v>
          </cell>
          <cell r="D12" t="str">
            <v>Ramette de papier Trophée A4 - 80 g - couleurs vives    GRIS</v>
          </cell>
          <cell r="E12">
            <v>65</v>
          </cell>
          <cell r="F12">
            <v>4.19</v>
          </cell>
        </row>
        <row r="13">
          <cell r="A13">
            <v>294625</v>
          </cell>
          <cell r="B13" t="str">
            <v>16</v>
          </cell>
          <cell r="C13">
            <v>1</v>
          </cell>
          <cell r="D13" t="str">
            <v>Ramette de papier Trophée A4 - 80 g - couleurs vives    MARRON</v>
          </cell>
          <cell r="E13">
            <v>65</v>
          </cell>
          <cell r="F13">
            <v>4.19</v>
          </cell>
        </row>
        <row r="14">
          <cell r="A14">
            <v>294625</v>
          </cell>
          <cell r="B14" t="str">
            <v>18</v>
          </cell>
          <cell r="C14">
            <v>1</v>
          </cell>
          <cell r="D14" t="str">
            <v>Ramette de papier Trophée A4 - 80 g - couleurs vives    ORANGE</v>
          </cell>
          <cell r="E14">
            <v>65</v>
          </cell>
          <cell r="F14">
            <v>4.19</v>
          </cell>
        </row>
        <row r="15">
          <cell r="A15">
            <v>294625</v>
          </cell>
          <cell r="B15" t="str">
            <v>22</v>
          </cell>
          <cell r="C15">
            <v>1</v>
          </cell>
          <cell r="D15" t="str">
            <v>Ramette de papier Trophée A4 - 80 g - couleurs vives    VERT</v>
          </cell>
          <cell r="E15">
            <v>65</v>
          </cell>
          <cell r="F15">
            <v>4.19</v>
          </cell>
        </row>
        <row r="16">
          <cell r="A16">
            <v>294625</v>
          </cell>
          <cell r="B16" t="str">
            <v>25</v>
          </cell>
          <cell r="C16">
            <v>1</v>
          </cell>
          <cell r="D16" t="str">
            <v>Ramette de papier Trophée A4 - 80 g - couleurs vives    VIOLET</v>
          </cell>
          <cell r="E16">
            <v>65</v>
          </cell>
          <cell r="F16">
            <v>4.19</v>
          </cell>
        </row>
        <row r="17">
          <cell r="A17">
            <v>294865</v>
          </cell>
          <cell r="B17" t="str">
            <v>06</v>
          </cell>
          <cell r="C17">
            <v>1</v>
          </cell>
          <cell r="D17" t="str">
            <v>Ramette de papier Trophée A4 - 80 g - couleurs vives    BLEU</v>
          </cell>
          <cell r="E17">
            <v>65</v>
          </cell>
          <cell r="F17">
            <v>4.93</v>
          </cell>
        </row>
        <row r="18">
          <cell r="A18">
            <v>294865</v>
          </cell>
          <cell r="B18" t="str">
            <v>08</v>
          </cell>
          <cell r="C18">
            <v>1</v>
          </cell>
          <cell r="D18" t="str">
            <v>Ramette de papier Trophée A4 - 80 g - couleurs vives    BLEU FONCE</v>
          </cell>
          <cell r="E18">
            <v>65</v>
          </cell>
          <cell r="F18">
            <v>4.93</v>
          </cell>
        </row>
        <row r="19">
          <cell r="A19">
            <v>294865</v>
          </cell>
          <cell r="B19" t="str">
            <v>10</v>
          </cell>
          <cell r="C19">
            <v>1</v>
          </cell>
          <cell r="D19" t="str">
            <v>Ramette de papier Trophée A4 - 80 g - couleurs vives    BULLE</v>
          </cell>
          <cell r="E19">
            <v>65</v>
          </cell>
          <cell r="F19">
            <v>4.93</v>
          </cell>
        </row>
        <row r="20">
          <cell r="A20">
            <v>294865</v>
          </cell>
          <cell r="B20" t="str">
            <v>14</v>
          </cell>
          <cell r="C20">
            <v>1</v>
          </cell>
          <cell r="D20" t="str">
            <v>Ramette de papier Trophée A4 - 80 g - couleurs vives    BEIGE</v>
          </cell>
          <cell r="E20">
            <v>65</v>
          </cell>
          <cell r="F20">
            <v>4.93</v>
          </cell>
        </row>
        <row r="21">
          <cell r="A21">
            <v>294865</v>
          </cell>
          <cell r="B21" t="str">
            <v>15</v>
          </cell>
          <cell r="C21">
            <v>1</v>
          </cell>
          <cell r="D21" t="str">
            <v>Ramette de papier Trophée A4 - 80 g - couleurs vives    JAUNE</v>
          </cell>
          <cell r="E21">
            <v>65</v>
          </cell>
          <cell r="F21">
            <v>4.93</v>
          </cell>
        </row>
        <row r="22">
          <cell r="A22">
            <v>294865</v>
          </cell>
          <cell r="B22" t="str">
            <v>22</v>
          </cell>
          <cell r="C22">
            <v>1</v>
          </cell>
          <cell r="D22" t="str">
            <v>Ramette de papier Trophée A4 - 80 g - couleurs vives    VERT</v>
          </cell>
          <cell r="E22">
            <v>65</v>
          </cell>
          <cell r="F22">
            <v>4.93</v>
          </cell>
        </row>
        <row r="23">
          <cell r="A23">
            <v>294667</v>
          </cell>
          <cell r="B23" t="str">
            <v>15</v>
          </cell>
          <cell r="C23">
            <v>1</v>
          </cell>
          <cell r="D23" t="str">
            <v>Ramette de papier Trophée A4 - 80 g - couleurs fluo    JAUNE</v>
          </cell>
          <cell r="E23">
            <v>64</v>
          </cell>
          <cell r="F23">
            <v>7.14</v>
          </cell>
        </row>
        <row r="24">
          <cell r="A24">
            <v>294667</v>
          </cell>
          <cell r="B24" t="str">
            <v>18</v>
          </cell>
          <cell r="C24">
            <v>1</v>
          </cell>
          <cell r="D24" t="str">
            <v>Ramette de papier Trophée A4 - 80 g - couleurs fluo    ORANGE</v>
          </cell>
          <cell r="E24">
            <v>64</v>
          </cell>
          <cell r="F24">
            <v>7.14</v>
          </cell>
        </row>
        <row r="25">
          <cell r="A25">
            <v>294667</v>
          </cell>
          <cell r="B25" t="str">
            <v>20</v>
          </cell>
          <cell r="C25">
            <v>1</v>
          </cell>
          <cell r="D25" t="str">
            <v>Ramette de papier Trophée A4 - 80 g - couleurs fluo    ROSE</v>
          </cell>
          <cell r="E25">
            <v>64</v>
          </cell>
          <cell r="F25">
            <v>7.14</v>
          </cell>
        </row>
        <row r="26">
          <cell r="A26">
            <v>294667</v>
          </cell>
          <cell r="B26" t="str">
            <v>22</v>
          </cell>
          <cell r="C26">
            <v>1</v>
          </cell>
          <cell r="D26" t="str">
            <v>Ramette de papier Trophée A4 - 80 g - couleurs fluo    VERT</v>
          </cell>
          <cell r="E26">
            <v>64</v>
          </cell>
          <cell r="F26">
            <v>7.14</v>
          </cell>
        </row>
        <row r="27">
          <cell r="A27">
            <v>294574</v>
          </cell>
          <cell r="C27">
            <v>1</v>
          </cell>
          <cell r="D27" t="str">
            <v>Ramette de papier blanc laser YES Color Copy A4 - 160g  </v>
          </cell>
          <cell r="E27">
            <v>67</v>
          </cell>
          <cell r="F27">
            <v>4.25</v>
          </cell>
        </row>
        <row r="28">
          <cell r="A28">
            <v>294637</v>
          </cell>
          <cell r="B28" t="str">
            <v>06</v>
          </cell>
          <cell r="C28">
            <v>1</v>
          </cell>
          <cell r="D28" t="str">
            <v>Ramette de 250 feuilles Trophée A4 - 160g - couleurs pastel    BLEU</v>
          </cell>
          <cell r="E28">
            <v>65</v>
          </cell>
          <cell r="F28">
            <v>4.27</v>
          </cell>
        </row>
        <row r="29">
          <cell r="A29">
            <v>294637</v>
          </cell>
          <cell r="B29" t="str">
            <v>07</v>
          </cell>
          <cell r="C29">
            <v>1</v>
          </cell>
          <cell r="D29" t="str">
            <v>Ramette de 250 feuilles Trophée A4 - 160g - couleurs pastel    BLEU CLAIR</v>
          </cell>
          <cell r="E29">
            <v>65</v>
          </cell>
          <cell r="F29">
            <v>4.27</v>
          </cell>
        </row>
        <row r="30">
          <cell r="A30">
            <v>294637</v>
          </cell>
          <cell r="B30" t="str">
            <v>08</v>
          </cell>
          <cell r="C30">
            <v>1</v>
          </cell>
          <cell r="D30" t="str">
            <v>Ramette de 250 feuilles Trophée A4 - 160g - couleurs pastel    BLEU FONCE</v>
          </cell>
          <cell r="E30">
            <v>65</v>
          </cell>
          <cell r="F30">
            <v>4.27</v>
          </cell>
        </row>
        <row r="31">
          <cell r="A31">
            <v>294637</v>
          </cell>
          <cell r="B31" t="str">
            <v>10</v>
          </cell>
          <cell r="C31">
            <v>1</v>
          </cell>
          <cell r="D31" t="str">
            <v>Ramette de 250 feuilles Trophée A4 - 160g - couleurs pastel    BULLE</v>
          </cell>
          <cell r="E31">
            <v>65</v>
          </cell>
          <cell r="F31">
            <v>4.27</v>
          </cell>
        </row>
        <row r="32">
          <cell r="A32">
            <v>294637</v>
          </cell>
          <cell r="B32" t="str">
            <v>11</v>
          </cell>
          <cell r="C32">
            <v>1</v>
          </cell>
          <cell r="D32" t="str">
            <v>Ramette de 250 feuilles Trophée A4 - 160g - couleurs pastel    GRIS</v>
          </cell>
          <cell r="E32">
            <v>65</v>
          </cell>
          <cell r="F32">
            <v>4.27</v>
          </cell>
        </row>
        <row r="33">
          <cell r="A33">
            <v>294637</v>
          </cell>
          <cell r="B33" t="str">
            <v>14</v>
          </cell>
          <cell r="C33">
            <v>1</v>
          </cell>
          <cell r="D33" t="str">
            <v>Ramette de 250 feuilles Trophée A4 - 160g - couleurs pastel    BEIGE</v>
          </cell>
          <cell r="E33">
            <v>65</v>
          </cell>
          <cell r="F33">
            <v>4.27</v>
          </cell>
        </row>
        <row r="34">
          <cell r="A34">
            <v>294637</v>
          </cell>
          <cell r="B34" t="str">
            <v>15</v>
          </cell>
          <cell r="C34">
            <v>1</v>
          </cell>
          <cell r="D34" t="str">
            <v>Ramette de 250 feuilles Trophée A4 - 160g - couleurs pastel    JAUNE</v>
          </cell>
          <cell r="E34">
            <v>65</v>
          </cell>
          <cell r="F34">
            <v>4.27</v>
          </cell>
        </row>
        <row r="35">
          <cell r="A35">
            <v>294637</v>
          </cell>
          <cell r="B35" t="str">
            <v>18</v>
          </cell>
          <cell r="C35">
            <v>1</v>
          </cell>
          <cell r="D35" t="str">
            <v>Ramette de 250 feuilles Trophée A4 - 160g - couleurs pastel    ORANGE</v>
          </cell>
          <cell r="E35">
            <v>65</v>
          </cell>
          <cell r="F35">
            <v>4.27</v>
          </cell>
        </row>
        <row r="36">
          <cell r="A36">
            <v>294637</v>
          </cell>
          <cell r="B36" t="str">
            <v>20</v>
          </cell>
          <cell r="C36">
            <v>1</v>
          </cell>
          <cell r="D36" t="str">
            <v>Ramette de 250 feuilles Trophée A4 - 160g - couleurs pastel    ROSE</v>
          </cell>
          <cell r="E36">
            <v>65</v>
          </cell>
          <cell r="F36">
            <v>4.27</v>
          </cell>
        </row>
        <row r="37">
          <cell r="A37">
            <v>294637</v>
          </cell>
          <cell r="B37" t="str">
            <v>22</v>
          </cell>
          <cell r="C37">
            <v>1</v>
          </cell>
          <cell r="D37" t="str">
            <v>Ramette de 250 feuilles Trophée A4 - 160g - couleurs pastel    VERT</v>
          </cell>
          <cell r="E37">
            <v>65</v>
          </cell>
          <cell r="F37">
            <v>4.27</v>
          </cell>
        </row>
        <row r="38">
          <cell r="A38">
            <v>294637</v>
          </cell>
          <cell r="B38" t="str">
            <v>25</v>
          </cell>
          <cell r="C38">
            <v>1</v>
          </cell>
          <cell r="D38" t="str">
            <v>Ramette de 250 feuilles Trophée A4 - 160g - couleurs pastel    VIOLET</v>
          </cell>
          <cell r="E38">
            <v>65</v>
          </cell>
          <cell r="F38">
            <v>4.27</v>
          </cell>
        </row>
        <row r="39">
          <cell r="A39">
            <v>294765</v>
          </cell>
          <cell r="C39">
            <v>5</v>
          </cell>
          <cell r="D39" t="str">
            <v>Ramettes de papier blanc GREEN75  A3 - 75g  </v>
          </cell>
          <cell r="E39">
            <v>55</v>
          </cell>
          <cell r="F39">
            <v>26.91</v>
          </cell>
        </row>
        <row r="40">
          <cell r="A40">
            <v>294807</v>
          </cell>
          <cell r="C40">
            <v>5</v>
          </cell>
          <cell r="D40" t="str">
            <v>Ramettes de papier blanc PRIMO A3 - 80g  </v>
          </cell>
          <cell r="E40">
            <v>57</v>
          </cell>
          <cell r="F40">
            <v>24.4</v>
          </cell>
        </row>
        <row r="41">
          <cell r="A41">
            <v>294902</v>
          </cell>
          <cell r="C41">
            <v>5</v>
          </cell>
          <cell r="D41" t="str">
            <v>Ramettes de papier blanc GREEN RecycléA3 - 80g  </v>
          </cell>
          <cell r="E41">
            <v>54</v>
          </cell>
          <cell r="F41">
            <v>30.92</v>
          </cell>
        </row>
        <row r="42">
          <cell r="A42">
            <v>294609</v>
          </cell>
          <cell r="B42" t="str">
            <v>06</v>
          </cell>
          <cell r="C42">
            <v>1</v>
          </cell>
          <cell r="D42" t="str">
            <v>Ramette de papier Executive Colors A3 - 80 g - pastels    BLEU</v>
          </cell>
          <cell r="E42">
            <v>65</v>
          </cell>
          <cell r="F42">
            <v>7.37</v>
          </cell>
        </row>
        <row r="43">
          <cell r="A43">
            <v>294609</v>
          </cell>
          <cell r="B43" t="str">
            <v>15</v>
          </cell>
          <cell r="C43">
            <v>1</v>
          </cell>
          <cell r="D43" t="str">
            <v>Ramette de papier Executive Colors A3 - 80 g - pastels    JAUNE</v>
          </cell>
          <cell r="E43">
            <v>65</v>
          </cell>
          <cell r="F43">
            <v>7.37</v>
          </cell>
        </row>
        <row r="44">
          <cell r="A44">
            <v>294609</v>
          </cell>
          <cell r="B44" t="str">
            <v>20</v>
          </cell>
          <cell r="C44">
            <v>1</v>
          </cell>
          <cell r="D44" t="str">
            <v>Ramette de papier Executive Colors A3 - 80 g - pastels    ROSE</v>
          </cell>
          <cell r="E44">
            <v>65</v>
          </cell>
          <cell r="F44">
            <v>7.37</v>
          </cell>
        </row>
        <row r="45">
          <cell r="A45">
            <v>294609</v>
          </cell>
          <cell r="B45" t="str">
            <v>21</v>
          </cell>
          <cell r="C45">
            <v>1</v>
          </cell>
          <cell r="D45" t="str">
            <v>Ramette de papier Executive Colors A3 - 80 g - pastels    SAUMON</v>
          </cell>
          <cell r="E45">
            <v>65</v>
          </cell>
          <cell r="F45">
            <v>7.37</v>
          </cell>
        </row>
        <row r="46">
          <cell r="A46">
            <v>294609</v>
          </cell>
          <cell r="B46" t="str">
            <v>22</v>
          </cell>
          <cell r="C46">
            <v>1</v>
          </cell>
          <cell r="D46" t="str">
            <v>Ramette de papier Executive Colors A3 - 80 g - pastels    VERT</v>
          </cell>
          <cell r="E46">
            <v>65</v>
          </cell>
          <cell r="F46">
            <v>7.37</v>
          </cell>
        </row>
        <row r="47">
          <cell r="A47">
            <v>290806</v>
          </cell>
          <cell r="C47">
            <v>1</v>
          </cell>
          <cell r="D47" t="str">
            <v>Cahier agrafé CONQUERANT 17 x 22 cm - Seyès - 70g - 96 pages  </v>
          </cell>
          <cell r="E47">
            <v>115</v>
          </cell>
          <cell r="F47">
            <v>0.36</v>
          </cell>
        </row>
        <row r="48">
          <cell r="A48">
            <v>297229</v>
          </cell>
          <cell r="C48">
            <v>1</v>
          </cell>
          <cell r="D48" t="str">
            <v>Cahier agrafé OXFORD 17 x 22 cm - Seyès - 90g - 96 pages  </v>
          </cell>
          <cell r="E48">
            <v>112</v>
          </cell>
          <cell r="F48">
            <v>0.71</v>
          </cell>
        </row>
        <row r="49">
          <cell r="A49">
            <v>290800</v>
          </cell>
          <cell r="C49">
            <v>1</v>
          </cell>
          <cell r="D49" t="str">
            <v>Cahier agrafé CONQUERANT A4 - Seyès - 70g - 96 pages  </v>
          </cell>
          <cell r="E49">
            <v>115</v>
          </cell>
          <cell r="F49">
            <v>0.57</v>
          </cell>
        </row>
        <row r="50">
          <cell r="A50">
            <v>297227</v>
          </cell>
          <cell r="C50">
            <v>1</v>
          </cell>
          <cell r="D50" t="str">
            <v>Cahier agrafé OXFORD Office A4 - Seyès- 90g - 96 pages  </v>
          </cell>
          <cell r="E50">
            <v>112</v>
          </cell>
          <cell r="F50">
            <v>1.46</v>
          </cell>
        </row>
        <row r="51">
          <cell r="A51">
            <v>290820</v>
          </cell>
          <cell r="C51">
            <v>1</v>
          </cell>
          <cell r="D51" t="str">
            <v>Cahier agrafé CONQUERANT 24 x 32 cm - Seyès - 70g - 96 pages  </v>
          </cell>
          <cell r="E51">
            <v>115</v>
          </cell>
          <cell r="F51">
            <v>0.81</v>
          </cell>
        </row>
        <row r="52">
          <cell r="A52">
            <v>299002</v>
          </cell>
          <cell r="C52">
            <v>1</v>
          </cell>
          <cell r="D52" t="str">
            <v>Carnet spirale 9 x 14 cm - 5x5 - 70g - 180 pages  </v>
          </cell>
          <cell r="E52">
            <v>117</v>
          </cell>
          <cell r="F52">
            <v>0.79</v>
          </cell>
        </row>
        <row r="53">
          <cell r="A53">
            <v>295426</v>
          </cell>
          <cell r="C53">
            <v>1</v>
          </cell>
          <cell r="D53" t="str">
            <v>Cahier spirale CLAIREFONTAINE Linicolor -17x22 cm - Seyès - 90g - 100p  </v>
          </cell>
          <cell r="E53">
            <v>114</v>
          </cell>
          <cell r="F53">
            <v>1.63</v>
          </cell>
        </row>
        <row r="54">
          <cell r="A54">
            <v>295428</v>
          </cell>
          <cell r="C54">
            <v>1</v>
          </cell>
          <cell r="D54" t="str">
            <v>Cahier spirale CLAIREFONTAINE Linicolor A4 - 5x5 - 90g - 100 pages  </v>
          </cell>
          <cell r="E54">
            <v>114</v>
          </cell>
          <cell r="F54">
            <v>2.56</v>
          </cell>
        </row>
        <row r="55">
          <cell r="A55">
            <v>295485</v>
          </cell>
          <cell r="C55">
            <v>50</v>
          </cell>
          <cell r="D55" t="str">
            <v>Copies doubles blanches 9 trous OXFORD A4 - Seyès - 90g - 200 pages  </v>
          </cell>
          <cell r="E55">
            <v>117</v>
          </cell>
          <cell r="F55">
            <v>2.63</v>
          </cell>
        </row>
        <row r="56">
          <cell r="A56">
            <v>295486</v>
          </cell>
          <cell r="C56">
            <v>50</v>
          </cell>
          <cell r="D56" t="str">
            <v>Copies doubles perforées 9 trous OXFORD A4 - 5x5 - 90g - 200 pages  </v>
          </cell>
          <cell r="E56">
            <v>117</v>
          </cell>
          <cell r="F56">
            <v>3.18</v>
          </cell>
        </row>
        <row r="57">
          <cell r="A57">
            <v>295489</v>
          </cell>
          <cell r="C57">
            <v>100</v>
          </cell>
          <cell r="D57" t="str">
            <v>Feuillets mobiles blancs perf. 9 trous CONQUERANT A4 - Seyès - 90g  </v>
          </cell>
          <cell r="E57">
            <v>117</v>
          </cell>
          <cell r="F57">
            <v>1.36</v>
          </cell>
        </row>
        <row r="58">
          <cell r="A58">
            <v>293745</v>
          </cell>
          <cell r="C58">
            <v>100</v>
          </cell>
          <cell r="D58" t="str">
            <v>Fiches bristol blanches unies 21 x 29,7 cm - 210g  </v>
          </cell>
          <cell r="E58">
            <v>117</v>
          </cell>
          <cell r="F58">
            <v>2.7</v>
          </cell>
        </row>
        <row r="59">
          <cell r="A59">
            <v>136311</v>
          </cell>
          <cell r="C59">
            <v>100</v>
          </cell>
          <cell r="D59" t="str">
            <v>Pochettes de plastification à chaud - A4 (21 x 29,7) - Epaisseur 2x80µ  </v>
          </cell>
          <cell r="E59">
            <v>207</v>
          </cell>
          <cell r="F59">
            <v>4.89</v>
          </cell>
        </row>
        <row r="60">
          <cell r="A60">
            <v>136280</v>
          </cell>
          <cell r="C60">
            <v>100</v>
          </cell>
          <cell r="D60" t="str">
            <v>Pochettes de plastification à chaud - A4 (21x 29,7) - Epaisseur 2x100µ  </v>
          </cell>
          <cell r="E60">
            <v>207</v>
          </cell>
          <cell r="F60">
            <v>7.15</v>
          </cell>
        </row>
        <row r="61">
          <cell r="A61">
            <v>136312</v>
          </cell>
          <cell r="C61">
            <v>100</v>
          </cell>
          <cell r="D61" t="str">
            <v>Pochettes de plastification à chaud - A3 (29,7 x 42) - Epaisseur 2x80µ  </v>
          </cell>
          <cell r="E61">
            <v>207</v>
          </cell>
          <cell r="F61">
            <v>9.54</v>
          </cell>
        </row>
        <row r="62">
          <cell r="A62">
            <v>136281</v>
          </cell>
          <cell r="C62">
            <v>100</v>
          </cell>
          <cell r="D62" t="str">
            <v>Pochettes de plastification à chaud - A3 (29,7 x 42) -Epaisseur 2x100µ  </v>
          </cell>
          <cell r="E62">
            <v>207</v>
          </cell>
          <cell r="F62">
            <v>18.9</v>
          </cell>
        </row>
        <row r="63">
          <cell r="A63">
            <v>136231</v>
          </cell>
          <cell r="C63">
            <v>1</v>
          </cell>
          <cell r="D63" t="str">
            <v>Plastifieuse Saturn - Format A3  </v>
          </cell>
          <cell r="E63">
            <v>206</v>
          </cell>
          <cell r="F63">
            <v>94.01</v>
          </cell>
        </row>
        <row r="64">
          <cell r="A64">
            <v>191455</v>
          </cell>
          <cell r="B64" t="str">
            <v>06</v>
          </cell>
          <cell r="C64">
            <v>1</v>
          </cell>
          <cell r="D64" t="str">
            <v>Classeur 4 anneaux PROGRESS en polypropylène souple    BLEU</v>
          </cell>
          <cell r="E64">
            <v>229</v>
          </cell>
          <cell r="F64">
            <v>0.62</v>
          </cell>
        </row>
        <row r="65">
          <cell r="A65">
            <v>191455</v>
          </cell>
          <cell r="B65" t="str">
            <v>17</v>
          </cell>
          <cell r="C65">
            <v>1</v>
          </cell>
          <cell r="D65" t="str">
            <v>Classeur 4 anneaux PROGRESS en polypropylène souple    NOIR</v>
          </cell>
          <cell r="E65">
            <v>229</v>
          </cell>
          <cell r="F65">
            <v>0.62</v>
          </cell>
        </row>
        <row r="66">
          <cell r="A66">
            <v>191455</v>
          </cell>
          <cell r="B66" t="str">
            <v>19</v>
          </cell>
          <cell r="C66">
            <v>1</v>
          </cell>
          <cell r="D66" t="str">
            <v>Classeur 4 anneaux PROGRESS en polypropylène souple    ROUGE</v>
          </cell>
          <cell r="E66">
            <v>229</v>
          </cell>
          <cell r="F66">
            <v>0.62</v>
          </cell>
        </row>
        <row r="67">
          <cell r="A67">
            <v>191455</v>
          </cell>
          <cell r="B67" t="str">
            <v>22</v>
          </cell>
          <cell r="C67">
            <v>1</v>
          </cell>
          <cell r="D67" t="str">
            <v>Classeur 4 anneaux PROGRESS en polypropylène souple    VERT</v>
          </cell>
          <cell r="E67">
            <v>229</v>
          </cell>
          <cell r="F67">
            <v>0.62</v>
          </cell>
        </row>
        <row r="68">
          <cell r="A68">
            <v>191388</v>
          </cell>
          <cell r="B68" t="str">
            <v>06</v>
          </cell>
          <cell r="C68">
            <v>1</v>
          </cell>
          <cell r="D68" t="str">
            <v>Classeur à levier couleur - Dos 7 cm    BLEU</v>
          </cell>
          <cell r="E68">
            <v>222</v>
          </cell>
          <cell r="F68">
            <v>1.09</v>
          </cell>
        </row>
        <row r="69">
          <cell r="A69">
            <v>191388</v>
          </cell>
          <cell r="B69" t="str">
            <v>15</v>
          </cell>
          <cell r="C69">
            <v>1</v>
          </cell>
          <cell r="D69" t="str">
            <v>Classeur à levier couleur - Dos 7 cm    JAUNE</v>
          </cell>
          <cell r="E69">
            <v>222</v>
          </cell>
          <cell r="F69">
            <v>1.09</v>
          </cell>
        </row>
        <row r="70">
          <cell r="A70">
            <v>191388</v>
          </cell>
          <cell r="B70" t="str">
            <v>17</v>
          </cell>
          <cell r="C70">
            <v>1</v>
          </cell>
          <cell r="D70" t="str">
            <v>Classeur à levier couleur - Dos 7 cm    NOIR</v>
          </cell>
          <cell r="E70">
            <v>222</v>
          </cell>
          <cell r="F70">
            <v>1.09</v>
          </cell>
        </row>
        <row r="71">
          <cell r="A71">
            <v>191388</v>
          </cell>
          <cell r="B71" t="str">
            <v>19</v>
          </cell>
          <cell r="C71">
            <v>1</v>
          </cell>
          <cell r="D71" t="str">
            <v>Classeur à levier couleur - Dos 7 cm    ROUGE</v>
          </cell>
          <cell r="E71">
            <v>222</v>
          </cell>
          <cell r="F71">
            <v>1.09</v>
          </cell>
        </row>
        <row r="72">
          <cell r="A72">
            <v>191388</v>
          </cell>
          <cell r="B72" t="str">
            <v>22</v>
          </cell>
          <cell r="C72">
            <v>1</v>
          </cell>
          <cell r="D72" t="str">
            <v>Classeur à levier couleur - Dos 7 cm    VERT</v>
          </cell>
          <cell r="E72">
            <v>222</v>
          </cell>
          <cell r="F72">
            <v>1.09</v>
          </cell>
        </row>
        <row r="73">
          <cell r="A73">
            <v>191375</v>
          </cell>
          <cell r="B73" t="str">
            <v>05</v>
          </cell>
          <cell r="C73">
            <v>1</v>
          </cell>
          <cell r="D73" t="str">
            <v>Classeur à levier PROGRESS Colors - Dos 5 cm    BLANC</v>
          </cell>
          <cell r="E73">
            <v>222</v>
          </cell>
          <cell r="F73">
            <v>1.12</v>
          </cell>
        </row>
        <row r="74">
          <cell r="A74">
            <v>191375</v>
          </cell>
          <cell r="B74" t="str">
            <v>06</v>
          </cell>
          <cell r="C74">
            <v>1</v>
          </cell>
          <cell r="D74" t="str">
            <v>Classeur à levier PROGRESS Colors - Dos 5 cm    BLEU</v>
          </cell>
          <cell r="E74">
            <v>222</v>
          </cell>
          <cell r="F74">
            <v>1.12</v>
          </cell>
        </row>
        <row r="75">
          <cell r="A75">
            <v>191375</v>
          </cell>
          <cell r="B75" t="str">
            <v>07</v>
          </cell>
          <cell r="C75">
            <v>1</v>
          </cell>
          <cell r="D75" t="str">
            <v>Classeur à levier PROGRESS Colors - Dos 5 cm    BLEU CLAIR</v>
          </cell>
          <cell r="E75">
            <v>222</v>
          </cell>
          <cell r="F75">
            <v>1.12</v>
          </cell>
        </row>
        <row r="76">
          <cell r="A76">
            <v>191375</v>
          </cell>
          <cell r="B76" t="str">
            <v>08</v>
          </cell>
          <cell r="C76">
            <v>1</v>
          </cell>
          <cell r="D76" t="str">
            <v>Classeur à levier PROGRESS Colors - Dos 5 cm    BLEU FONCE</v>
          </cell>
          <cell r="E76">
            <v>222</v>
          </cell>
          <cell r="F76">
            <v>1.12</v>
          </cell>
        </row>
        <row r="77">
          <cell r="A77">
            <v>191375</v>
          </cell>
          <cell r="B77" t="str">
            <v>09</v>
          </cell>
          <cell r="C77">
            <v>1</v>
          </cell>
          <cell r="D77" t="str">
            <v>Classeur à levier PROGRESS Colors - Dos 5 cm    BORDEAUX</v>
          </cell>
          <cell r="E77">
            <v>222</v>
          </cell>
          <cell r="F77">
            <v>1.12</v>
          </cell>
        </row>
        <row r="78">
          <cell r="A78">
            <v>191375</v>
          </cell>
          <cell r="B78" t="str">
            <v>15</v>
          </cell>
          <cell r="C78">
            <v>1</v>
          </cell>
          <cell r="D78" t="str">
            <v>Classeur à levier PROGRESS Colors - Dos 5 cm    JAUNE</v>
          </cell>
          <cell r="E78">
            <v>222</v>
          </cell>
          <cell r="F78">
            <v>1.12</v>
          </cell>
        </row>
        <row r="79">
          <cell r="A79">
            <v>191375</v>
          </cell>
          <cell r="B79" t="str">
            <v>17</v>
          </cell>
          <cell r="C79">
            <v>1</v>
          </cell>
          <cell r="D79" t="str">
            <v>Classeur à levier PROGRESS Colors - Dos 5 cm    NOIR</v>
          </cell>
          <cell r="E79">
            <v>222</v>
          </cell>
          <cell r="F79">
            <v>1.12</v>
          </cell>
        </row>
        <row r="80">
          <cell r="A80">
            <v>191375</v>
          </cell>
          <cell r="B80" t="str">
            <v>18</v>
          </cell>
          <cell r="C80">
            <v>1</v>
          </cell>
          <cell r="D80" t="str">
            <v>Classeur à levier PROGRESS Colors - Dos 5 cm    ORANGE</v>
          </cell>
          <cell r="E80">
            <v>222</v>
          </cell>
          <cell r="F80">
            <v>1.12</v>
          </cell>
        </row>
        <row r="81">
          <cell r="A81">
            <v>191375</v>
          </cell>
          <cell r="B81" t="str">
            <v>19</v>
          </cell>
          <cell r="C81">
            <v>1</v>
          </cell>
          <cell r="D81" t="str">
            <v>Classeur à levier PROGRESS Colors - Dos 5 cm    ROUGE</v>
          </cell>
          <cell r="E81">
            <v>222</v>
          </cell>
          <cell r="F81">
            <v>1.12</v>
          </cell>
        </row>
        <row r="82">
          <cell r="A82">
            <v>191375</v>
          </cell>
          <cell r="B82" t="str">
            <v>20</v>
          </cell>
          <cell r="C82">
            <v>1</v>
          </cell>
          <cell r="D82" t="str">
            <v>Classeur à levier PROGRESS Colors - Dos 5 cm    ROSE</v>
          </cell>
          <cell r="E82">
            <v>222</v>
          </cell>
          <cell r="F82">
            <v>1.12</v>
          </cell>
        </row>
        <row r="83">
          <cell r="A83">
            <v>191375</v>
          </cell>
          <cell r="B83" t="str">
            <v>22</v>
          </cell>
          <cell r="C83">
            <v>1</v>
          </cell>
          <cell r="D83" t="str">
            <v>Classeur à levier PROGRESS Colors - Dos 5 cm    VERT</v>
          </cell>
          <cell r="E83">
            <v>222</v>
          </cell>
          <cell r="F83">
            <v>1.12</v>
          </cell>
        </row>
        <row r="84">
          <cell r="A84">
            <v>191375</v>
          </cell>
          <cell r="B84" t="str">
            <v>23</v>
          </cell>
          <cell r="C84">
            <v>1</v>
          </cell>
          <cell r="D84" t="str">
            <v>Classeur à levier PROGRESS Colors - Dos 5 cm    VERT CLAIR</v>
          </cell>
          <cell r="E84">
            <v>222</v>
          </cell>
          <cell r="F84">
            <v>1.12</v>
          </cell>
        </row>
        <row r="85">
          <cell r="A85">
            <v>191375</v>
          </cell>
          <cell r="B85" t="str">
            <v>25</v>
          </cell>
          <cell r="C85">
            <v>1</v>
          </cell>
          <cell r="D85" t="str">
            <v>Classeur à levier PROGRESS Colors - Dos 5 cm    VIOLET</v>
          </cell>
          <cell r="E85">
            <v>222</v>
          </cell>
          <cell r="F85">
            <v>1.12</v>
          </cell>
        </row>
        <row r="86">
          <cell r="A86">
            <v>191607</v>
          </cell>
          <cell r="C86">
            <v>1</v>
          </cell>
          <cell r="D86" t="str">
            <v>Jeu d'intercalaires carte 2,5/10e format A4 - 6 touches  </v>
          </cell>
          <cell r="E86">
            <v>233</v>
          </cell>
          <cell r="F86">
            <v>0.22</v>
          </cell>
        </row>
        <row r="87">
          <cell r="A87">
            <v>191643</v>
          </cell>
          <cell r="C87">
            <v>100</v>
          </cell>
          <cell r="D87" t="str">
            <v>Pochettes perforées A4  </v>
          </cell>
          <cell r="E87">
            <v>234</v>
          </cell>
          <cell r="F87">
            <v>2.71</v>
          </cell>
        </row>
        <row r="88">
          <cell r="A88">
            <v>191839</v>
          </cell>
          <cell r="C88">
            <v>100</v>
          </cell>
          <cell r="D88" t="str">
            <v>Pochettes perforées PROGRESS en polypropylène 8/100e lisse  </v>
          </cell>
          <cell r="E88">
            <v>234</v>
          </cell>
          <cell r="F88">
            <v>4.03</v>
          </cell>
        </row>
        <row r="89">
          <cell r="A89">
            <v>196349</v>
          </cell>
          <cell r="B89" t="str">
            <v>06</v>
          </cell>
          <cell r="C89">
            <v>1</v>
          </cell>
          <cell r="D89" t="str">
            <v>Protège-documents A4 - 10 poches    BLEU</v>
          </cell>
          <cell r="E89">
            <v>213</v>
          </cell>
          <cell r="F89">
            <v>0.48</v>
          </cell>
        </row>
        <row r="90">
          <cell r="A90">
            <v>196349</v>
          </cell>
          <cell r="B90" t="str">
            <v>17</v>
          </cell>
          <cell r="C90">
            <v>1</v>
          </cell>
          <cell r="D90" t="str">
            <v>Protège-documents A4 - 10 poches    NOIR</v>
          </cell>
          <cell r="E90">
            <v>213</v>
          </cell>
          <cell r="F90">
            <v>0.48</v>
          </cell>
        </row>
        <row r="91">
          <cell r="A91">
            <v>196349</v>
          </cell>
          <cell r="B91" t="str">
            <v>19</v>
          </cell>
          <cell r="C91">
            <v>1</v>
          </cell>
          <cell r="D91" t="str">
            <v>Protège-documents A4 - 10 poches    ROUGE</v>
          </cell>
          <cell r="E91">
            <v>213</v>
          </cell>
          <cell r="F91">
            <v>0.48</v>
          </cell>
        </row>
        <row r="92">
          <cell r="A92">
            <v>196349</v>
          </cell>
          <cell r="B92" t="str">
            <v>22</v>
          </cell>
          <cell r="C92">
            <v>1</v>
          </cell>
          <cell r="D92" t="str">
            <v>Protège-documents A4 - 10 poches    VERT</v>
          </cell>
          <cell r="E92">
            <v>213</v>
          </cell>
          <cell r="F92">
            <v>0.48</v>
          </cell>
        </row>
        <row r="93">
          <cell r="A93">
            <v>196351</v>
          </cell>
          <cell r="B93" t="str">
            <v>06</v>
          </cell>
          <cell r="C93">
            <v>1</v>
          </cell>
          <cell r="D93" t="str">
            <v>Protège-documents A4 - 20 poches    BLEU</v>
          </cell>
          <cell r="E93">
            <v>213</v>
          </cell>
          <cell r="F93">
            <v>0.65</v>
          </cell>
        </row>
        <row r="94">
          <cell r="A94">
            <v>196351</v>
          </cell>
          <cell r="B94" t="str">
            <v>17</v>
          </cell>
          <cell r="C94">
            <v>1</v>
          </cell>
          <cell r="D94" t="str">
            <v>Protège-documents A4 - 20 poches    NOIR</v>
          </cell>
          <cell r="E94">
            <v>213</v>
          </cell>
          <cell r="F94">
            <v>0.65</v>
          </cell>
        </row>
        <row r="95">
          <cell r="A95">
            <v>196351</v>
          </cell>
          <cell r="B95" t="str">
            <v>19</v>
          </cell>
          <cell r="C95">
            <v>1</v>
          </cell>
          <cell r="D95" t="str">
            <v>Protège-documents A4 - 20 poches    ROUGE</v>
          </cell>
          <cell r="E95">
            <v>213</v>
          </cell>
          <cell r="F95">
            <v>0.65</v>
          </cell>
        </row>
        <row r="96">
          <cell r="A96">
            <v>196352</v>
          </cell>
          <cell r="B96" t="str">
            <v>06</v>
          </cell>
          <cell r="C96">
            <v>1</v>
          </cell>
          <cell r="D96" t="str">
            <v>Protège documents A4 - 30 poches    BLEU</v>
          </cell>
          <cell r="E96">
            <v>213</v>
          </cell>
          <cell r="F96">
            <v>0.75</v>
          </cell>
        </row>
        <row r="97">
          <cell r="A97">
            <v>196352</v>
          </cell>
          <cell r="B97" t="str">
            <v>17</v>
          </cell>
          <cell r="C97">
            <v>1</v>
          </cell>
          <cell r="D97" t="str">
            <v>Protège documents A4 - 30 poches    NOIR</v>
          </cell>
          <cell r="E97">
            <v>213</v>
          </cell>
          <cell r="F97">
            <v>0.75</v>
          </cell>
        </row>
        <row r="98">
          <cell r="A98">
            <v>196352</v>
          </cell>
          <cell r="B98" t="str">
            <v>19</v>
          </cell>
          <cell r="C98">
            <v>1</v>
          </cell>
          <cell r="D98" t="str">
            <v>Protège documents A4 - 30 poches    ROUGE</v>
          </cell>
          <cell r="E98">
            <v>213</v>
          </cell>
          <cell r="F98">
            <v>0.75</v>
          </cell>
        </row>
        <row r="99">
          <cell r="A99">
            <v>196352</v>
          </cell>
          <cell r="B99" t="str">
            <v>22</v>
          </cell>
          <cell r="C99">
            <v>1</v>
          </cell>
          <cell r="D99" t="str">
            <v>Protège documents A4 - 30 poches    VERT</v>
          </cell>
          <cell r="E99">
            <v>213</v>
          </cell>
          <cell r="F99">
            <v>0.75</v>
          </cell>
        </row>
        <row r="100">
          <cell r="A100">
            <v>196353</v>
          </cell>
          <cell r="B100" t="str">
            <v>06</v>
          </cell>
          <cell r="C100">
            <v>1</v>
          </cell>
          <cell r="D100" t="str">
            <v>Protège-documents A4 - 40 poches    BLEU</v>
          </cell>
          <cell r="E100">
            <v>213</v>
          </cell>
          <cell r="F100">
            <v>0.92</v>
          </cell>
        </row>
        <row r="101">
          <cell r="A101">
            <v>196353</v>
          </cell>
          <cell r="B101" t="str">
            <v>17</v>
          </cell>
          <cell r="C101">
            <v>1</v>
          </cell>
          <cell r="D101" t="str">
            <v>Protège-documents A4 - 40 poches    NOIR</v>
          </cell>
          <cell r="E101">
            <v>213</v>
          </cell>
          <cell r="F101">
            <v>0.92</v>
          </cell>
        </row>
        <row r="102">
          <cell r="A102">
            <v>196353</v>
          </cell>
          <cell r="B102" t="str">
            <v>19</v>
          </cell>
          <cell r="C102">
            <v>1</v>
          </cell>
          <cell r="D102" t="str">
            <v>Protège-documents A4 - 40 poches    ROUGE</v>
          </cell>
          <cell r="E102">
            <v>213</v>
          </cell>
          <cell r="F102">
            <v>0.92</v>
          </cell>
        </row>
        <row r="103">
          <cell r="A103">
            <v>196353</v>
          </cell>
          <cell r="B103" t="str">
            <v>22</v>
          </cell>
          <cell r="C103">
            <v>1</v>
          </cell>
          <cell r="D103" t="str">
            <v>Protège-documents A4 - 40 poches    VERT</v>
          </cell>
          <cell r="E103">
            <v>213</v>
          </cell>
          <cell r="F103">
            <v>0.92</v>
          </cell>
        </row>
        <row r="104">
          <cell r="A104">
            <v>196354</v>
          </cell>
          <cell r="B104" t="str">
            <v>06</v>
          </cell>
          <cell r="C104">
            <v>1</v>
          </cell>
          <cell r="D104" t="str">
            <v>Protège-documents A4 - 50 poches    BLEU</v>
          </cell>
          <cell r="E104">
            <v>213</v>
          </cell>
          <cell r="F104">
            <v>1.12</v>
          </cell>
        </row>
        <row r="105">
          <cell r="A105">
            <v>196354</v>
          </cell>
          <cell r="B105" t="str">
            <v>17</v>
          </cell>
          <cell r="C105">
            <v>1</v>
          </cell>
          <cell r="D105" t="str">
            <v>Protège-documents A4 - 50 poches    NOIR</v>
          </cell>
          <cell r="E105">
            <v>213</v>
          </cell>
          <cell r="F105">
            <v>1.12</v>
          </cell>
        </row>
        <row r="106">
          <cell r="A106">
            <v>196354</v>
          </cell>
          <cell r="B106" t="str">
            <v>19</v>
          </cell>
          <cell r="C106">
            <v>1</v>
          </cell>
          <cell r="D106" t="str">
            <v>Protège-documents A4 - 50 poches    ROUGE</v>
          </cell>
          <cell r="E106">
            <v>213</v>
          </cell>
          <cell r="F106">
            <v>1.12</v>
          </cell>
        </row>
        <row r="107">
          <cell r="A107">
            <v>196354</v>
          </cell>
          <cell r="B107" t="str">
            <v>22</v>
          </cell>
          <cell r="C107">
            <v>1</v>
          </cell>
          <cell r="D107" t="str">
            <v>Protège-documents A4 - 50 poches    VERT</v>
          </cell>
          <cell r="E107">
            <v>213</v>
          </cell>
          <cell r="F107">
            <v>1.12</v>
          </cell>
        </row>
        <row r="108">
          <cell r="A108">
            <v>191194</v>
          </cell>
          <cell r="B108" t="str">
            <v>06</v>
          </cell>
          <cell r="C108">
            <v>100</v>
          </cell>
          <cell r="D108" t="str">
            <v>Chemises 24x32 cm - 220g    BLEU</v>
          </cell>
          <cell r="E108">
            <v>240</v>
          </cell>
          <cell r="F108">
            <v>5.67</v>
          </cell>
        </row>
        <row r="109">
          <cell r="A109">
            <v>191194</v>
          </cell>
          <cell r="B109" t="str">
            <v>10</v>
          </cell>
          <cell r="C109">
            <v>100</v>
          </cell>
          <cell r="D109" t="str">
            <v>Chemises 24x32 cm - 220g    BULLE</v>
          </cell>
          <cell r="E109">
            <v>240</v>
          </cell>
          <cell r="F109">
            <v>5.67</v>
          </cell>
        </row>
        <row r="110">
          <cell r="A110">
            <v>191194</v>
          </cell>
          <cell r="B110" t="str">
            <v>11</v>
          </cell>
          <cell r="C110">
            <v>100</v>
          </cell>
          <cell r="D110" t="str">
            <v>Chemises 24x32 cm - 220g    GRIS</v>
          </cell>
          <cell r="E110">
            <v>240</v>
          </cell>
          <cell r="F110">
            <v>5.67</v>
          </cell>
        </row>
        <row r="111">
          <cell r="A111">
            <v>191194</v>
          </cell>
          <cell r="B111" t="str">
            <v>15</v>
          </cell>
          <cell r="C111">
            <v>100</v>
          </cell>
          <cell r="D111" t="str">
            <v>Chemises 24x32 cm - 220g    JAUNE</v>
          </cell>
          <cell r="E111">
            <v>240</v>
          </cell>
          <cell r="F111">
            <v>5.67</v>
          </cell>
        </row>
        <row r="112">
          <cell r="A112">
            <v>191194</v>
          </cell>
          <cell r="B112" t="str">
            <v>18</v>
          </cell>
          <cell r="C112">
            <v>100</v>
          </cell>
          <cell r="D112" t="str">
            <v>Chemises 24x32 cm - 220g    ORANGE</v>
          </cell>
          <cell r="E112">
            <v>240</v>
          </cell>
          <cell r="F112">
            <v>5.67</v>
          </cell>
        </row>
        <row r="113">
          <cell r="A113">
            <v>191194</v>
          </cell>
          <cell r="B113" t="str">
            <v>19</v>
          </cell>
          <cell r="C113">
            <v>100</v>
          </cell>
          <cell r="D113" t="str">
            <v>Chemises 24x32 cm - 220g    ROUGE</v>
          </cell>
          <cell r="E113">
            <v>240</v>
          </cell>
          <cell r="F113">
            <v>5.67</v>
          </cell>
        </row>
        <row r="114">
          <cell r="A114">
            <v>191194</v>
          </cell>
          <cell r="B114" t="str">
            <v>20</v>
          </cell>
          <cell r="C114">
            <v>100</v>
          </cell>
          <cell r="D114" t="str">
            <v>Chemises 24x32 cm - 220g    ROSE</v>
          </cell>
          <cell r="E114">
            <v>240</v>
          </cell>
          <cell r="F114">
            <v>5.67</v>
          </cell>
        </row>
        <row r="115">
          <cell r="A115">
            <v>191194</v>
          </cell>
          <cell r="B115" t="str">
            <v>22</v>
          </cell>
          <cell r="C115">
            <v>100</v>
          </cell>
          <cell r="D115" t="str">
            <v>Chemises 24x32 cm - 220g    VERT</v>
          </cell>
          <cell r="E115">
            <v>240</v>
          </cell>
          <cell r="F115">
            <v>5.67</v>
          </cell>
        </row>
        <row r="116">
          <cell r="A116">
            <v>191194</v>
          </cell>
          <cell r="B116" t="str">
            <v>25</v>
          </cell>
          <cell r="C116">
            <v>100</v>
          </cell>
          <cell r="D116" t="str">
            <v>Chemises 24x32 cm - 220g    VIOLET</v>
          </cell>
          <cell r="E116">
            <v>240</v>
          </cell>
          <cell r="F116">
            <v>5.67</v>
          </cell>
        </row>
        <row r="117">
          <cell r="A117">
            <v>191970</v>
          </cell>
          <cell r="B117" t="str">
            <v>06</v>
          </cell>
          <cell r="C117">
            <v>1</v>
          </cell>
          <cell r="D117" t="str">
            <v>Chemise PROGRESS en polypropylène    BLEU</v>
          </cell>
          <cell r="E117">
            <v>244</v>
          </cell>
          <cell r="F117">
            <v>0.45</v>
          </cell>
        </row>
        <row r="118">
          <cell r="A118">
            <v>191970</v>
          </cell>
          <cell r="B118" t="str">
            <v>13</v>
          </cell>
          <cell r="C118">
            <v>1</v>
          </cell>
          <cell r="D118" t="str">
            <v>Chemise PROGRESS en polypropylène    INCOLORE</v>
          </cell>
          <cell r="E118">
            <v>244</v>
          </cell>
          <cell r="F118">
            <v>0.45</v>
          </cell>
        </row>
        <row r="119">
          <cell r="A119">
            <v>191970</v>
          </cell>
          <cell r="B119" t="str">
            <v>17</v>
          </cell>
          <cell r="C119">
            <v>1</v>
          </cell>
          <cell r="D119" t="str">
            <v>Chemise PROGRESS en polypropylène    NOIR</v>
          </cell>
          <cell r="E119">
            <v>244</v>
          </cell>
          <cell r="F119">
            <v>0.45</v>
          </cell>
        </row>
        <row r="120">
          <cell r="A120">
            <v>191970</v>
          </cell>
          <cell r="B120" t="str">
            <v>19</v>
          </cell>
          <cell r="C120">
            <v>1</v>
          </cell>
          <cell r="D120" t="str">
            <v>Chemise PROGRESS en polypropylène    ROUGE</v>
          </cell>
          <cell r="E120">
            <v>244</v>
          </cell>
          <cell r="F120">
            <v>0.45</v>
          </cell>
        </row>
        <row r="121">
          <cell r="A121">
            <v>193386</v>
          </cell>
          <cell r="B121" t="str">
            <v>06</v>
          </cell>
          <cell r="C121">
            <v>10</v>
          </cell>
          <cell r="D121" t="str">
            <v>Chemises carte à rabats et à élastiques    BLEU</v>
          </cell>
          <cell r="E121">
            <v>243</v>
          </cell>
          <cell r="F121">
            <v>3.59</v>
          </cell>
        </row>
        <row r="122">
          <cell r="A122">
            <v>193386</v>
          </cell>
          <cell r="B122" t="str">
            <v>15</v>
          </cell>
          <cell r="C122">
            <v>10</v>
          </cell>
          <cell r="D122" t="str">
            <v>Chemises carte à rabats et à élastiques    JAUNE</v>
          </cell>
          <cell r="E122">
            <v>243</v>
          </cell>
          <cell r="F122">
            <v>3.59</v>
          </cell>
        </row>
        <row r="123">
          <cell r="A123">
            <v>193386</v>
          </cell>
          <cell r="B123" t="str">
            <v>18</v>
          </cell>
          <cell r="C123">
            <v>10</v>
          </cell>
          <cell r="D123" t="str">
            <v>Chemises carte à rabats et à élastiques    ORANGE</v>
          </cell>
          <cell r="E123">
            <v>243</v>
          </cell>
          <cell r="F123">
            <v>3.59</v>
          </cell>
        </row>
        <row r="124">
          <cell r="A124">
            <v>193386</v>
          </cell>
          <cell r="B124" t="str">
            <v>19</v>
          </cell>
          <cell r="C124">
            <v>10</v>
          </cell>
          <cell r="D124" t="str">
            <v>Chemises carte à rabats et à élastiques    ROUGE</v>
          </cell>
          <cell r="E124">
            <v>243</v>
          </cell>
          <cell r="F124">
            <v>3.59</v>
          </cell>
        </row>
        <row r="125">
          <cell r="A125">
            <v>193385</v>
          </cell>
          <cell r="B125" t="str">
            <v>02</v>
          </cell>
          <cell r="C125">
            <v>10</v>
          </cell>
          <cell r="D125" t="str">
            <v>Chemises à élastiques sans rabats    ASSORTIS</v>
          </cell>
          <cell r="E125">
            <v>242</v>
          </cell>
          <cell r="F125">
            <v>2.52</v>
          </cell>
        </row>
        <row r="126">
          <cell r="A126">
            <v>193385</v>
          </cell>
          <cell r="B126" t="str">
            <v>06</v>
          </cell>
          <cell r="C126">
            <v>10</v>
          </cell>
          <cell r="D126" t="str">
            <v>Chemises à élastiques sans rabats    BLEU</v>
          </cell>
          <cell r="E126">
            <v>242</v>
          </cell>
          <cell r="F126">
            <v>2.52</v>
          </cell>
        </row>
        <row r="127">
          <cell r="A127">
            <v>193385</v>
          </cell>
          <cell r="B127" t="str">
            <v>15</v>
          </cell>
          <cell r="C127">
            <v>10</v>
          </cell>
          <cell r="D127" t="str">
            <v>Chemises à élastiques sans rabats    JAUNE</v>
          </cell>
          <cell r="E127">
            <v>242</v>
          </cell>
          <cell r="F127">
            <v>2.52</v>
          </cell>
        </row>
        <row r="128">
          <cell r="A128">
            <v>193385</v>
          </cell>
          <cell r="B128" t="str">
            <v>19</v>
          </cell>
          <cell r="C128">
            <v>10</v>
          </cell>
          <cell r="D128" t="str">
            <v>Chemises à élastiques sans rabats    ROUGE</v>
          </cell>
          <cell r="E128">
            <v>242</v>
          </cell>
          <cell r="F128">
            <v>2.52</v>
          </cell>
        </row>
        <row r="129">
          <cell r="A129">
            <v>193385</v>
          </cell>
          <cell r="B129" t="str">
            <v>22</v>
          </cell>
          <cell r="C129">
            <v>10</v>
          </cell>
          <cell r="D129" t="str">
            <v>Chemises à élastiques sans rabats    VERT</v>
          </cell>
          <cell r="E129">
            <v>242</v>
          </cell>
          <cell r="F129">
            <v>2.52</v>
          </cell>
        </row>
        <row r="130">
          <cell r="A130">
            <v>191212</v>
          </cell>
          <cell r="B130" t="str">
            <v>06</v>
          </cell>
          <cell r="C130">
            <v>1</v>
          </cell>
          <cell r="D130" t="str">
            <v>Chemise sans élastique 3 rabats    BLEU</v>
          </cell>
          <cell r="E130">
            <v>242</v>
          </cell>
          <cell r="F130">
            <v>0.49</v>
          </cell>
        </row>
        <row r="131">
          <cell r="A131">
            <v>191212</v>
          </cell>
          <cell r="B131" t="str">
            <v>15</v>
          </cell>
          <cell r="C131">
            <v>1</v>
          </cell>
          <cell r="D131" t="str">
            <v>Chemise sans élastique 3 rabats    JAUNE</v>
          </cell>
          <cell r="E131">
            <v>242</v>
          </cell>
          <cell r="F131">
            <v>0.49</v>
          </cell>
        </row>
        <row r="132">
          <cell r="A132">
            <v>191212</v>
          </cell>
          <cell r="B132" t="str">
            <v>19</v>
          </cell>
          <cell r="C132">
            <v>1</v>
          </cell>
          <cell r="D132" t="str">
            <v>Chemise sans élastique 3 rabats    ROUGE</v>
          </cell>
          <cell r="E132">
            <v>242</v>
          </cell>
          <cell r="F132">
            <v>0.49</v>
          </cell>
        </row>
        <row r="133">
          <cell r="A133">
            <v>191181</v>
          </cell>
          <cell r="B133" t="str">
            <v>06</v>
          </cell>
          <cell r="C133">
            <v>250</v>
          </cell>
          <cell r="D133" t="str">
            <v>Sous-chemises 22x31cm - 60g    BLEU</v>
          </cell>
          <cell r="E133">
            <v>240</v>
          </cell>
          <cell r="F133">
            <v>3.05</v>
          </cell>
        </row>
        <row r="134">
          <cell r="A134">
            <v>191181</v>
          </cell>
          <cell r="B134" t="str">
            <v>10</v>
          </cell>
          <cell r="C134">
            <v>250</v>
          </cell>
          <cell r="D134" t="str">
            <v>Sous-chemises 22x31cm - 60g    BULLE</v>
          </cell>
          <cell r="E134">
            <v>240</v>
          </cell>
          <cell r="F134">
            <v>3.05</v>
          </cell>
        </row>
        <row r="135">
          <cell r="A135">
            <v>191181</v>
          </cell>
          <cell r="B135" t="str">
            <v>15</v>
          </cell>
          <cell r="C135">
            <v>250</v>
          </cell>
          <cell r="D135" t="str">
            <v>Sous-chemises 22x31cm - 60g    JAUNE</v>
          </cell>
          <cell r="E135">
            <v>240</v>
          </cell>
          <cell r="F135">
            <v>3.05</v>
          </cell>
        </row>
        <row r="136">
          <cell r="A136">
            <v>191181</v>
          </cell>
          <cell r="B136" t="str">
            <v>18</v>
          </cell>
          <cell r="C136">
            <v>250</v>
          </cell>
          <cell r="D136" t="str">
            <v>Sous-chemises 22x31cm - 60g    ORANGE</v>
          </cell>
          <cell r="E136">
            <v>240</v>
          </cell>
          <cell r="F136">
            <v>3.05</v>
          </cell>
        </row>
        <row r="137">
          <cell r="A137">
            <v>191181</v>
          </cell>
          <cell r="B137" t="str">
            <v>19</v>
          </cell>
          <cell r="C137">
            <v>250</v>
          </cell>
          <cell r="D137" t="str">
            <v>Sous-chemises 22x31cm - 60g    ROUGE</v>
          </cell>
          <cell r="E137">
            <v>240</v>
          </cell>
          <cell r="F137">
            <v>3.05</v>
          </cell>
        </row>
        <row r="138">
          <cell r="A138">
            <v>191181</v>
          </cell>
          <cell r="B138" t="str">
            <v>20</v>
          </cell>
          <cell r="C138">
            <v>250</v>
          </cell>
          <cell r="D138" t="str">
            <v>Sous-chemises 22x31cm - 60g    ROSE</v>
          </cell>
          <cell r="E138">
            <v>240</v>
          </cell>
          <cell r="F138">
            <v>3.05</v>
          </cell>
        </row>
        <row r="139">
          <cell r="A139">
            <v>191181</v>
          </cell>
          <cell r="B139" t="str">
            <v>22</v>
          </cell>
          <cell r="C139">
            <v>250</v>
          </cell>
          <cell r="D139" t="str">
            <v>Sous-chemises 22x31cm - 60g    VERT</v>
          </cell>
          <cell r="E139">
            <v>240</v>
          </cell>
          <cell r="F139">
            <v>3.05</v>
          </cell>
        </row>
        <row r="140">
          <cell r="A140">
            <v>191181</v>
          </cell>
          <cell r="B140" t="str">
            <v>25</v>
          </cell>
          <cell r="C140">
            <v>250</v>
          </cell>
          <cell r="D140" t="str">
            <v>Sous-chemises 22x31cm - 60g    VIOLET</v>
          </cell>
          <cell r="E140">
            <v>240</v>
          </cell>
          <cell r="F140">
            <v>3.05</v>
          </cell>
        </row>
        <row r="141">
          <cell r="A141">
            <v>191290</v>
          </cell>
          <cell r="C141">
            <v>50</v>
          </cell>
          <cell r="D141" t="str">
            <v>Boîtes archives carton - Dos 10 cm  </v>
          </cell>
          <cell r="E141">
            <v>262</v>
          </cell>
          <cell r="F141">
            <v>13.41</v>
          </cell>
        </row>
        <row r="142">
          <cell r="A142">
            <v>193146</v>
          </cell>
          <cell r="C142">
            <v>25</v>
          </cell>
          <cell r="D142" t="str">
            <v>Dossiers suspendus armoires kraft recyclé - orange - Fond V  </v>
          </cell>
          <cell r="E142">
            <v>257</v>
          </cell>
          <cell r="F142">
            <v>5.44</v>
          </cell>
        </row>
        <row r="143">
          <cell r="A143">
            <v>193147</v>
          </cell>
          <cell r="C143">
            <v>25</v>
          </cell>
          <cell r="D143" t="str">
            <v>Dossiers suspendus armoires kraft recyclé - orange - Fond 15 mm  </v>
          </cell>
          <cell r="E143">
            <v>257</v>
          </cell>
          <cell r="F143">
            <v>5.92</v>
          </cell>
        </row>
        <row r="144">
          <cell r="A144">
            <v>178353</v>
          </cell>
          <cell r="B144" t="str">
            <v>06</v>
          </cell>
          <cell r="C144">
            <v>1</v>
          </cell>
          <cell r="D144" t="str">
            <v>Stylo plume jetable PILOT V-Pen    BLEU</v>
          </cell>
          <cell r="E144">
            <v>141</v>
          </cell>
          <cell r="F144">
            <v>1.61</v>
          </cell>
        </row>
        <row r="145">
          <cell r="A145">
            <v>178353</v>
          </cell>
          <cell r="B145" t="str">
            <v>07</v>
          </cell>
          <cell r="C145">
            <v>1</v>
          </cell>
          <cell r="D145" t="str">
            <v>Stylo plume jetable PILOT V-Pen    BLEU CLAIR</v>
          </cell>
          <cell r="E145">
            <v>141</v>
          </cell>
          <cell r="F145">
            <v>1.61</v>
          </cell>
        </row>
        <row r="146">
          <cell r="A146">
            <v>178353</v>
          </cell>
          <cell r="B146" t="str">
            <v>17</v>
          </cell>
          <cell r="C146">
            <v>1</v>
          </cell>
          <cell r="D146" t="str">
            <v>Stylo plume jetable PILOT V-Pen    NOIR</v>
          </cell>
          <cell r="E146">
            <v>141</v>
          </cell>
          <cell r="F146">
            <v>1.61</v>
          </cell>
        </row>
        <row r="147">
          <cell r="A147">
            <v>178353</v>
          </cell>
          <cell r="B147" t="str">
            <v>19</v>
          </cell>
          <cell r="C147">
            <v>1</v>
          </cell>
          <cell r="D147" t="str">
            <v>Stylo plume jetable PILOT V-Pen    ROUGE</v>
          </cell>
          <cell r="E147">
            <v>141</v>
          </cell>
          <cell r="F147">
            <v>1.61</v>
          </cell>
        </row>
        <row r="148">
          <cell r="A148">
            <v>178353</v>
          </cell>
          <cell r="B148" t="str">
            <v>20</v>
          </cell>
          <cell r="C148">
            <v>1</v>
          </cell>
          <cell r="D148" t="str">
            <v>Stylo plume jetable PILOT V-Pen    ROSE</v>
          </cell>
          <cell r="E148">
            <v>141</v>
          </cell>
          <cell r="F148">
            <v>1.61</v>
          </cell>
        </row>
        <row r="149">
          <cell r="A149">
            <v>178353</v>
          </cell>
          <cell r="B149" t="str">
            <v>22</v>
          </cell>
          <cell r="C149">
            <v>1</v>
          </cell>
          <cell r="D149" t="str">
            <v>Stylo plume jetable PILOT V-Pen    VERT</v>
          </cell>
          <cell r="E149">
            <v>141</v>
          </cell>
          <cell r="F149">
            <v>1.61</v>
          </cell>
        </row>
        <row r="150">
          <cell r="A150">
            <v>178353</v>
          </cell>
          <cell r="B150" t="str">
            <v>25</v>
          </cell>
          <cell r="C150">
            <v>1</v>
          </cell>
          <cell r="D150" t="str">
            <v>Stylo plume jetable PILOT V-Pen    VIOLET</v>
          </cell>
          <cell r="E150">
            <v>141</v>
          </cell>
          <cell r="F150">
            <v>1.61</v>
          </cell>
        </row>
        <row r="151">
          <cell r="A151">
            <v>172452</v>
          </cell>
          <cell r="B151" t="str">
            <v>06</v>
          </cell>
          <cell r="C151">
            <v>1</v>
          </cell>
          <cell r="D151" t="str">
            <v>Stylo bille BIC Orange Cristal Fine - Ecriture fine    BLEU</v>
          </cell>
          <cell r="E151">
            <v>137</v>
          </cell>
          <cell r="F151">
            <v>0.16</v>
          </cell>
        </row>
        <row r="152">
          <cell r="A152">
            <v>172452</v>
          </cell>
          <cell r="B152" t="str">
            <v>17</v>
          </cell>
          <cell r="C152">
            <v>1</v>
          </cell>
          <cell r="D152" t="str">
            <v>Stylo bille BIC Orange Cristal Fine - Ecriture fine    NOIR</v>
          </cell>
          <cell r="E152">
            <v>137</v>
          </cell>
          <cell r="F152">
            <v>0.16</v>
          </cell>
        </row>
        <row r="153">
          <cell r="A153">
            <v>172452</v>
          </cell>
          <cell r="B153" t="str">
            <v>19</v>
          </cell>
          <cell r="C153">
            <v>1</v>
          </cell>
          <cell r="D153" t="str">
            <v>Stylo bille BIC Orange Cristal Fine - Ecriture fine    ROUGE</v>
          </cell>
          <cell r="E153">
            <v>137</v>
          </cell>
          <cell r="F153">
            <v>0.16</v>
          </cell>
        </row>
        <row r="154">
          <cell r="A154">
            <v>172452</v>
          </cell>
          <cell r="B154" t="str">
            <v>22</v>
          </cell>
          <cell r="C154">
            <v>1</v>
          </cell>
          <cell r="D154" t="str">
            <v>Stylo bille BIC Orange Cristal Fine - Ecriture fine    VERT</v>
          </cell>
          <cell r="E154">
            <v>137</v>
          </cell>
          <cell r="F154">
            <v>0.16</v>
          </cell>
        </row>
        <row r="155">
          <cell r="A155">
            <v>172451</v>
          </cell>
          <cell r="B155" t="str">
            <v>06</v>
          </cell>
          <cell r="C155">
            <v>1</v>
          </cell>
          <cell r="D155" t="str">
            <v>Stylo bille BIC Cristal - Ecriture moyenne    BLEU</v>
          </cell>
          <cell r="E155">
            <v>136</v>
          </cell>
          <cell r="F155">
            <v>0.16</v>
          </cell>
        </row>
        <row r="156">
          <cell r="A156">
            <v>172451</v>
          </cell>
          <cell r="B156" t="str">
            <v>17</v>
          </cell>
          <cell r="C156">
            <v>1</v>
          </cell>
          <cell r="D156" t="str">
            <v>Stylo bille BIC Cristal - Ecriture moyenne    NOIR</v>
          </cell>
          <cell r="E156">
            <v>136</v>
          </cell>
          <cell r="F156">
            <v>0.16</v>
          </cell>
        </row>
        <row r="157">
          <cell r="A157">
            <v>172451</v>
          </cell>
          <cell r="B157" t="str">
            <v>19</v>
          </cell>
          <cell r="C157">
            <v>1</v>
          </cell>
          <cell r="D157" t="str">
            <v>Stylo bille BIC Cristal - Ecriture moyenne    ROUGE</v>
          </cell>
          <cell r="E157">
            <v>136</v>
          </cell>
          <cell r="F157">
            <v>0.16</v>
          </cell>
        </row>
        <row r="158">
          <cell r="A158">
            <v>172451</v>
          </cell>
          <cell r="B158" t="str">
            <v>22</v>
          </cell>
          <cell r="C158">
            <v>1</v>
          </cell>
          <cell r="D158" t="str">
            <v>Stylo bille BIC Cristal - Ecriture moyenne    VERT</v>
          </cell>
          <cell r="E158">
            <v>136</v>
          </cell>
          <cell r="F158">
            <v>0.16</v>
          </cell>
        </row>
        <row r="159">
          <cell r="A159">
            <v>172460</v>
          </cell>
          <cell r="B159" t="str">
            <v>06</v>
          </cell>
          <cell r="C159">
            <v>1</v>
          </cell>
          <cell r="D159" t="str">
            <v>Stylo bille PROGRESS corps transparent - Pointe moyenne    BLEU</v>
          </cell>
          <cell r="E159">
            <v>136</v>
          </cell>
          <cell r="F159">
            <v>0.04</v>
          </cell>
        </row>
        <row r="160">
          <cell r="A160">
            <v>172460</v>
          </cell>
          <cell r="B160" t="str">
            <v>17</v>
          </cell>
          <cell r="C160">
            <v>1</v>
          </cell>
          <cell r="D160" t="str">
            <v>Stylo bille PROGRESS corps transparent - Pointe moyenne    NOIR</v>
          </cell>
          <cell r="E160">
            <v>136</v>
          </cell>
          <cell r="F160">
            <v>0.04</v>
          </cell>
        </row>
        <row r="161">
          <cell r="A161">
            <v>172460</v>
          </cell>
          <cell r="B161" t="str">
            <v>19</v>
          </cell>
          <cell r="C161">
            <v>1</v>
          </cell>
          <cell r="D161" t="str">
            <v>Stylo bille PROGRESS corps transparent - Pointe moyenne    ROUGE</v>
          </cell>
          <cell r="E161">
            <v>136</v>
          </cell>
          <cell r="F161">
            <v>0.04</v>
          </cell>
        </row>
        <row r="162">
          <cell r="A162">
            <v>172460</v>
          </cell>
          <cell r="B162" t="str">
            <v>22</v>
          </cell>
          <cell r="C162">
            <v>1</v>
          </cell>
          <cell r="D162" t="str">
            <v>Stylo bille PROGRESS corps transparent - Pointe moyenne    VERT</v>
          </cell>
          <cell r="E162">
            <v>136</v>
          </cell>
          <cell r="F162">
            <v>0.04</v>
          </cell>
        </row>
        <row r="163">
          <cell r="A163">
            <v>172502</v>
          </cell>
          <cell r="B163" t="str">
            <v>06</v>
          </cell>
          <cell r="C163">
            <v>1</v>
          </cell>
          <cell r="D163" t="str">
            <v>Stylo bille REYNOLDS 048 - Pointe moyenne    BLEU</v>
          </cell>
          <cell r="E163">
            <v>137</v>
          </cell>
          <cell r="F163">
            <v>0.17</v>
          </cell>
        </row>
        <row r="164">
          <cell r="A164">
            <v>172502</v>
          </cell>
          <cell r="B164" t="str">
            <v>17</v>
          </cell>
          <cell r="C164">
            <v>1</v>
          </cell>
          <cell r="D164" t="str">
            <v>Stylo bille REYNOLDS 048 - Pointe moyenne    NOIR</v>
          </cell>
          <cell r="E164">
            <v>137</v>
          </cell>
          <cell r="F164">
            <v>0.17</v>
          </cell>
        </row>
        <row r="165">
          <cell r="A165">
            <v>172502</v>
          </cell>
          <cell r="B165" t="str">
            <v>19</v>
          </cell>
          <cell r="C165">
            <v>1</v>
          </cell>
          <cell r="D165" t="str">
            <v>Stylo bille REYNOLDS 048 - Pointe moyenne    ROUGE</v>
          </cell>
          <cell r="E165">
            <v>137</v>
          </cell>
          <cell r="F165">
            <v>0.17</v>
          </cell>
        </row>
        <row r="166">
          <cell r="A166">
            <v>172502</v>
          </cell>
          <cell r="B166" t="str">
            <v>22</v>
          </cell>
          <cell r="C166">
            <v>1</v>
          </cell>
          <cell r="D166" t="str">
            <v>Stylo bille REYNOLDS 048 - Pointe moyenne    VERT</v>
          </cell>
          <cell r="E166">
            <v>137</v>
          </cell>
          <cell r="F166">
            <v>0.17</v>
          </cell>
        </row>
        <row r="167">
          <cell r="A167">
            <v>179117</v>
          </cell>
          <cell r="C167">
            <v>1</v>
          </cell>
          <cell r="D167" t="str">
            <v>Stylo bille gel effaçable PILOT Frixion - bleu  </v>
          </cell>
          <cell r="E167">
            <v>131</v>
          </cell>
          <cell r="F167">
            <v>1.17</v>
          </cell>
        </row>
        <row r="168">
          <cell r="A168">
            <v>172416</v>
          </cell>
          <cell r="C168">
            <v>1</v>
          </cell>
          <cell r="D168" t="str">
            <v>Stylo bille PILOT Supergel Begreen 0.7 - bleu  </v>
          </cell>
          <cell r="E168">
            <v>130</v>
          </cell>
          <cell r="F168">
            <v>0.6</v>
          </cell>
        </row>
        <row r="169">
          <cell r="A169">
            <v>172464</v>
          </cell>
          <cell r="B169" t="str">
            <v>06</v>
          </cell>
          <cell r="C169">
            <v>1</v>
          </cell>
          <cell r="D169" t="str">
            <v>Stylo bille encre gel PILOT G2 0,7    BLEU</v>
          </cell>
          <cell r="E169">
            <v>133</v>
          </cell>
          <cell r="F169">
            <v>0.99</v>
          </cell>
        </row>
        <row r="170">
          <cell r="A170">
            <v>172464</v>
          </cell>
          <cell r="B170" t="str">
            <v>17</v>
          </cell>
          <cell r="C170">
            <v>1</v>
          </cell>
          <cell r="D170" t="str">
            <v>Stylo bille encre gel PILOT G2 0,7    NOIR</v>
          </cell>
          <cell r="E170">
            <v>133</v>
          </cell>
          <cell r="F170">
            <v>0.99</v>
          </cell>
        </row>
        <row r="171">
          <cell r="A171">
            <v>172464</v>
          </cell>
          <cell r="B171" t="str">
            <v>19</v>
          </cell>
          <cell r="C171">
            <v>1</v>
          </cell>
          <cell r="D171" t="str">
            <v>Stylo bille encre gel PILOT G2 0,7    ROUGE</v>
          </cell>
          <cell r="E171">
            <v>133</v>
          </cell>
          <cell r="F171">
            <v>0.99</v>
          </cell>
        </row>
        <row r="172">
          <cell r="A172">
            <v>172464</v>
          </cell>
          <cell r="B172" t="str">
            <v>22</v>
          </cell>
          <cell r="C172">
            <v>1</v>
          </cell>
          <cell r="D172" t="str">
            <v>Stylo bille encre gel PILOT G2 0,7    VERT</v>
          </cell>
          <cell r="E172">
            <v>133</v>
          </cell>
          <cell r="F172">
            <v>0.99</v>
          </cell>
        </row>
        <row r="173">
          <cell r="A173">
            <v>174203</v>
          </cell>
          <cell r="B173" t="str">
            <v>06</v>
          </cell>
          <cell r="C173">
            <v>1</v>
          </cell>
          <cell r="D173" t="str">
            <v>Roller pointe aiguille PILOT Hi-Tecpoint V5 - Ecriture fine    BLEU</v>
          </cell>
          <cell r="E173">
            <v>129</v>
          </cell>
          <cell r="F173">
            <v>1.09</v>
          </cell>
        </row>
        <row r="174">
          <cell r="A174">
            <v>174203</v>
          </cell>
          <cell r="B174" t="str">
            <v>17</v>
          </cell>
          <cell r="C174">
            <v>1</v>
          </cell>
          <cell r="D174" t="str">
            <v>Roller pointe aiguille PILOT Hi-Tecpoint V5 - Ecriture fine    NOIR</v>
          </cell>
          <cell r="E174">
            <v>129</v>
          </cell>
          <cell r="F174">
            <v>1.09</v>
          </cell>
        </row>
        <row r="175">
          <cell r="A175">
            <v>174203</v>
          </cell>
          <cell r="B175" t="str">
            <v>19</v>
          </cell>
          <cell r="C175">
            <v>1</v>
          </cell>
          <cell r="D175" t="str">
            <v>Roller pointe aiguille PILOT Hi-Tecpoint V5 - Ecriture fine    ROUGE</v>
          </cell>
          <cell r="E175">
            <v>129</v>
          </cell>
          <cell r="F175">
            <v>1.09</v>
          </cell>
        </row>
        <row r="176">
          <cell r="A176">
            <v>174203</v>
          </cell>
          <cell r="B176" t="str">
            <v>22</v>
          </cell>
          <cell r="C176">
            <v>1</v>
          </cell>
          <cell r="D176" t="str">
            <v>Roller pointe aiguille PILOT Hi-Tecpoint V5 - Ecriture fine    VERT</v>
          </cell>
          <cell r="E176">
            <v>129</v>
          </cell>
          <cell r="F176">
            <v>1.09</v>
          </cell>
        </row>
        <row r="177">
          <cell r="A177">
            <v>174201</v>
          </cell>
          <cell r="B177" t="str">
            <v>06</v>
          </cell>
          <cell r="C177">
            <v>1</v>
          </cell>
          <cell r="D177" t="str">
            <v>Roller pointe aiguille PROGRESS - Ecriture moyenne 0.6mm    BLEU</v>
          </cell>
          <cell r="E177">
            <v>129</v>
          </cell>
          <cell r="F177">
            <v>0.55</v>
          </cell>
        </row>
        <row r="178">
          <cell r="A178">
            <v>174201</v>
          </cell>
          <cell r="B178" t="str">
            <v>17</v>
          </cell>
          <cell r="C178">
            <v>1</v>
          </cell>
          <cell r="D178" t="str">
            <v>Roller pointe aiguille PROGRESS - Ecriture moyenne 0.6mm    NOIR</v>
          </cell>
          <cell r="E178">
            <v>129</v>
          </cell>
          <cell r="F178">
            <v>0.55</v>
          </cell>
        </row>
        <row r="179">
          <cell r="A179">
            <v>174201</v>
          </cell>
          <cell r="B179" t="str">
            <v>19</v>
          </cell>
          <cell r="C179">
            <v>1</v>
          </cell>
          <cell r="D179" t="str">
            <v>Roller pointe aiguille PROGRESS - Ecriture moyenne 0.6mm    ROUGE</v>
          </cell>
          <cell r="E179">
            <v>129</v>
          </cell>
          <cell r="F179">
            <v>0.55</v>
          </cell>
        </row>
        <row r="180">
          <cell r="A180">
            <v>174182</v>
          </cell>
          <cell r="B180" t="str">
            <v>06</v>
          </cell>
          <cell r="C180">
            <v>1</v>
          </cell>
          <cell r="D180" t="str">
            <v>Feutre BIC Parafe 881 - Ecriture moyenne    BLEU</v>
          </cell>
          <cell r="E180">
            <v>143</v>
          </cell>
          <cell r="F180">
            <v>0.2</v>
          </cell>
        </row>
        <row r="181">
          <cell r="A181">
            <v>174182</v>
          </cell>
          <cell r="B181" t="str">
            <v>17</v>
          </cell>
          <cell r="C181">
            <v>1</v>
          </cell>
          <cell r="D181" t="str">
            <v>Feutre BIC Parafe 881 - Ecriture moyenne    NOIR</v>
          </cell>
          <cell r="E181">
            <v>143</v>
          </cell>
          <cell r="F181">
            <v>0.2</v>
          </cell>
        </row>
        <row r="182">
          <cell r="A182">
            <v>174182</v>
          </cell>
          <cell r="B182" t="str">
            <v>19</v>
          </cell>
          <cell r="C182">
            <v>1</v>
          </cell>
          <cell r="D182" t="str">
            <v>Feutre BIC Parafe 881 - Ecriture moyenne    ROUGE</v>
          </cell>
          <cell r="E182">
            <v>143</v>
          </cell>
          <cell r="F182">
            <v>0.2</v>
          </cell>
        </row>
        <row r="183">
          <cell r="A183">
            <v>179054</v>
          </cell>
          <cell r="B183" t="str">
            <v>06</v>
          </cell>
          <cell r="C183">
            <v>1</v>
          </cell>
          <cell r="D183" t="str">
            <v>Stylo bille Gel 0,7 PROGRESS    BLEU</v>
          </cell>
          <cell r="E183">
            <v>130</v>
          </cell>
          <cell r="F183">
            <v>0.25</v>
          </cell>
        </row>
        <row r="184">
          <cell r="A184">
            <v>179054</v>
          </cell>
          <cell r="B184" t="str">
            <v>17</v>
          </cell>
          <cell r="C184">
            <v>1</v>
          </cell>
          <cell r="D184" t="str">
            <v>Stylo bille Gel 0,7 PROGRESS    NOIR</v>
          </cell>
          <cell r="E184">
            <v>130</v>
          </cell>
          <cell r="F184">
            <v>0.25</v>
          </cell>
        </row>
        <row r="185">
          <cell r="A185">
            <v>179054</v>
          </cell>
          <cell r="B185" t="str">
            <v>19</v>
          </cell>
          <cell r="C185">
            <v>1</v>
          </cell>
          <cell r="D185" t="str">
            <v>Stylo bille Gel 0,7 PROGRESS    ROUGE</v>
          </cell>
          <cell r="E185">
            <v>130</v>
          </cell>
          <cell r="F185">
            <v>0.25</v>
          </cell>
        </row>
        <row r="186">
          <cell r="A186">
            <v>179054</v>
          </cell>
          <cell r="B186" t="str">
            <v>22</v>
          </cell>
          <cell r="C186">
            <v>1</v>
          </cell>
          <cell r="D186" t="str">
            <v>Stylo bille Gel 0,7 PROGRESS    VERT</v>
          </cell>
          <cell r="E186">
            <v>130</v>
          </cell>
          <cell r="F186">
            <v>0.25</v>
          </cell>
        </row>
        <row r="187">
          <cell r="A187">
            <v>172395</v>
          </cell>
          <cell r="B187" t="str">
            <v>50</v>
          </cell>
          <cell r="C187">
            <v>12</v>
          </cell>
          <cell r="D187" t="str">
            <v>Crayons à papier Writer HB    HB</v>
          </cell>
          <cell r="E187">
            <v>144</v>
          </cell>
          <cell r="F187">
            <v>0.65</v>
          </cell>
        </row>
        <row r="188">
          <cell r="A188">
            <v>178261</v>
          </cell>
          <cell r="C188">
            <v>12</v>
          </cell>
          <cell r="D188" t="str">
            <v>Crayons de couleur STABILO Greencolors  </v>
          </cell>
          <cell r="E188">
            <v>144</v>
          </cell>
          <cell r="F188">
            <v>1.9</v>
          </cell>
        </row>
        <row r="189">
          <cell r="A189">
            <v>173258</v>
          </cell>
          <cell r="B189" t="str">
            <v>06</v>
          </cell>
          <cell r="C189">
            <v>6</v>
          </cell>
          <cell r="D189" t="str">
            <v>Cartouches courtes Internationales    BLEU</v>
          </cell>
          <cell r="E189">
            <v>140</v>
          </cell>
          <cell r="F189">
            <v>0.37</v>
          </cell>
        </row>
        <row r="190">
          <cell r="A190">
            <v>173258</v>
          </cell>
          <cell r="B190" t="str">
            <v>17</v>
          </cell>
          <cell r="C190">
            <v>6</v>
          </cell>
          <cell r="D190" t="str">
            <v>Cartouches courtes Internationales    NOIR</v>
          </cell>
          <cell r="E190">
            <v>140</v>
          </cell>
          <cell r="F190">
            <v>0.37</v>
          </cell>
        </row>
        <row r="191">
          <cell r="A191">
            <v>174166</v>
          </cell>
          <cell r="B191" t="str">
            <v>06</v>
          </cell>
          <cell r="C191">
            <v>1</v>
          </cell>
          <cell r="D191" t="str">
            <v>Marqueur BIC Whiteboard Medium Junior 1741 - Pointe ogive    BLEU</v>
          </cell>
          <cell r="E191">
            <v>152</v>
          </cell>
          <cell r="F191">
            <v>0.53</v>
          </cell>
        </row>
        <row r="192">
          <cell r="A192">
            <v>174166</v>
          </cell>
          <cell r="B192" t="str">
            <v>17</v>
          </cell>
          <cell r="C192">
            <v>1</v>
          </cell>
          <cell r="D192" t="str">
            <v>Marqueur BIC Whiteboard Medium Junior 1741 - Pointe ogive    NOIR</v>
          </cell>
          <cell r="E192">
            <v>152</v>
          </cell>
          <cell r="F192">
            <v>0.53</v>
          </cell>
        </row>
        <row r="193">
          <cell r="A193">
            <v>174166</v>
          </cell>
          <cell r="B193" t="str">
            <v>19</v>
          </cell>
          <cell r="C193">
            <v>1</v>
          </cell>
          <cell r="D193" t="str">
            <v>Marqueur BIC Whiteboard Medium Junior 1741 - Pointe ogive    ROUGE</v>
          </cell>
          <cell r="E193">
            <v>152</v>
          </cell>
          <cell r="F193">
            <v>0.53</v>
          </cell>
        </row>
        <row r="194">
          <cell r="A194">
            <v>174166</v>
          </cell>
          <cell r="B194" t="str">
            <v>22</v>
          </cell>
          <cell r="C194">
            <v>1</v>
          </cell>
          <cell r="D194" t="str">
            <v>Marqueur BIC Whiteboard Medium Junior 1741 - Pointe ogive    VERT</v>
          </cell>
          <cell r="E194">
            <v>152</v>
          </cell>
          <cell r="F194">
            <v>0.53</v>
          </cell>
        </row>
        <row r="195">
          <cell r="A195">
            <v>174186</v>
          </cell>
          <cell r="B195" t="str">
            <v>06</v>
          </cell>
          <cell r="C195">
            <v>1</v>
          </cell>
          <cell r="D195" t="str">
            <v>Marqueur BIC Velleda 1751 - Pointe biseautée    BLEU</v>
          </cell>
          <cell r="E195">
            <v>153</v>
          </cell>
          <cell r="F195">
            <v>0.61</v>
          </cell>
        </row>
        <row r="196">
          <cell r="A196">
            <v>174186</v>
          </cell>
          <cell r="B196" t="str">
            <v>17</v>
          </cell>
          <cell r="C196">
            <v>1</v>
          </cell>
          <cell r="D196" t="str">
            <v>Marqueur BIC Velleda 1751 - Pointe biseautée    NOIR</v>
          </cell>
          <cell r="E196">
            <v>153</v>
          </cell>
          <cell r="F196">
            <v>0.61</v>
          </cell>
        </row>
        <row r="197">
          <cell r="A197">
            <v>174186</v>
          </cell>
          <cell r="B197" t="str">
            <v>19</v>
          </cell>
          <cell r="C197">
            <v>1</v>
          </cell>
          <cell r="D197" t="str">
            <v>Marqueur BIC Velleda 1751 - Pointe biseautée    ROUGE</v>
          </cell>
          <cell r="E197">
            <v>153</v>
          </cell>
          <cell r="F197">
            <v>0.61</v>
          </cell>
        </row>
        <row r="198">
          <cell r="A198">
            <v>174186</v>
          </cell>
          <cell r="B198" t="str">
            <v>22</v>
          </cell>
          <cell r="C198">
            <v>1</v>
          </cell>
          <cell r="D198" t="str">
            <v>Marqueur BIC Velleda 1751 - Pointe biseautée    VERT</v>
          </cell>
          <cell r="E198">
            <v>153</v>
          </cell>
          <cell r="F198">
            <v>0.61</v>
          </cell>
        </row>
        <row r="199">
          <cell r="A199">
            <v>174332</v>
          </cell>
          <cell r="B199" t="str">
            <v>06</v>
          </cell>
          <cell r="C199">
            <v>1</v>
          </cell>
          <cell r="D199" t="str">
            <v>Marqueur pour tableaux blancs PROGRESS - Pointe ogive    BLEU</v>
          </cell>
          <cell r="E199">
            <v>153</v>
          </cell>
          <cell r="F199">
            <v>0.23</v>
          </cell>
        </row>
        <row r="200">
          <cell r="A200">
            <v>174332</v>
          </cell>
          <cell r="B200" t="str">
            <v>17</v>
          </cell>
          <cell r="C200">
            <v>1</v>
          </cell>
          <cell r="D200" t="str">
            <v>Marqueur pour tableaux blancs PROGRESS - Pointe ogive    NOIR</v>
          </cell>
          <cell r="E200">
            <v>153</v>
          </cell>
          <cell r="F200">
            <v>0.23</v>
          </cell>
        </row>
        <row r="201">
          <cell r="A201">
            <v>174332</v>
          </cell>
          <cell r="B201" t="str">
            <v>19</v>
          </cell>
          <cell r="C201">
            <v>1</v>
          </cell>
          <cell r="D201" t="str">
            <v>Marqueur pour tableaux blancs PROGRESS - Pointe ogive    ROUGE</v>
          </cell>
          <cell r="E201">
            <v>153</v>
          </cell>
          <cell r="F201">
            <v>0.23</v>
          </cell>
        </row>
        <row r="202">
          <cell r="A202">
            <v>174332</v>
          </cell>
          <cell r="B202" t="str">
            <v>22</v>
          </cell>
          <cell r="C202">
            <v>1</v>
          </cell>
          <cell r="D202" t="str">
            <v>Marqueur pour tableaux blancs PROGRESS - Pointe ogive    VERT</v>
          </cell>
          <cell r="E202">
            <v>153</v>
          </cell>
          <cell r="F202">
            <v>0.23</v>
          </cell>
        </row>
        <row r="203">
          <cell r="A203">
            <v>174337</v>
          </cell>
          <cell r="B203" t="str">
            <v>06</v>
          </cell>
          <cell r="C203">
            <v>1</v>
          </cell>
          <cell r="D203" t="str">
            <v>Marqueur permanent PROGRESS - Pointe ogive    BLEU</v>
          </cell>
          <cell r="E203">
            <v>155</v>
          </cell>
          <cell r="F203">
            <v>0.17</v>
          </cell>
        </row>
        <row r="204">
          <cell r="A204">
            <v>174337</v>
          </cell>
          <cell r="B204" t="str">
            <v>17</v>
          </cell>
          <cell r="C204">
            <v>1</v>
          </cell>
          <cell r="D204" t="str">
            <v>Marqueur permanent PROGRESS - Pointe ogive    NOIR</v>
          </cell>
          <cell r="E204">
            <v>155</v>
          </cell>
          <cell r="F204">
            <v>0.17</v>
          </cell>
        </row>
        <row r="205">
          <cell r="A205">
            <v>174337</v>
          </cell>
          <cell r="B205" t="str">
            <v>19</v>
          </cell>
          <cell r="C205">
            <v>1</v>
          </cell>
          <cell r="D205" t="str">
            <v>Marqueur permanent PROGRESS - Pointe ogive    ROUGE</v>
          </cell>
          <cell r="E205">
            <v>155</v>
          </cell>
          <cell r="F205">
            <v>0.17</v>
          </cell>
        </row>
        <row r="206">
          <cell r="A206">
            <v>174337</v>
          </cell>
          <cell r="B206" t="str">
            <v>22</v>
          </cell>
          <cell r="C206">
            <v>1</v>
          </cell>
          <cell r="D206" t="str">
            <v>Marqueur permanent PROGRESS - Pointe ogive    VERT</v>
          </cell>
          <cell r="E206">
            <v>155</v>
          </cell>
          <cell r="F206">
            <v>0.17</v>
          </cell>
        </row>
        <row r="207">
          <cell r="A207">
            <v>174140</v>
          </cell>
          <cell r="C207">
            <v>1</v>
          </cell>
          <cell r="D207" t="str">
            <v>Marqueur PROGRESS pour tableaux papier - bleu  </v>
          </cell>
          <cell r="E207">
            <v>153</v>
          </cell>
          <cell r="F207">
            <v>0.2</v>
          </cell>
        </row>
        <row r="208">
          <cell r="A208">
            <v>174254</v>
          </cell>
          <cell r="B208" t="str">
            <v>06</v>
          </cell>
          <cell r="C208">
            <v>1</v>
          </cell>
          <cell r="D208" t="str">
            <v>Surligneur PROGRESS    BLEU</v>
          </cell>
          <cell r="E208">
            <v>148</v>
          </cell>
          <cell r="F208">
            <v>0.14</v>
          </cell>
        </row>
        <row r="209">
          <cell r="A209">
            <v>174254</v>
          </cell>
          <cell r="B209" t="str">
            <v>15</v>
          </cell>
          <cell r="C209">
            <v>1</v>
          </cell>
          <cell r="D209" t="str">
            <v>Surligneur PROGRESS    JAUNE</v>
          </cell>
          <cell r="E209">
            <v>148</v>
          </cell>
          <cell r="F209">
            <v>0.14</v>
          </cell>
        </row>
        <row r="210">
          <cell r="A210">
            <v>174254</v>
          </cell>
          <cell r="B210" t="str">
            <v>18</v>
          </cell>
          <cell r="C210">
            <v>1</v>
          </cell>
          <cell r="D210" t="str">
            <v>Surligneur PROGRESS    ORANGE</v>
          </cell>
          <cell r="E210">
            <v>148</v>
          </cell>
          <cell r="F210">
            <v>0.14</v>
          </cell>
        </row>
        <row r="211">
          <cell r="A211">
            <v>174254</v>
          </cell>
          <cell r="B211" t="str">
            <v>20</v>
          </cell>
          <cell r="C211">
            <v>1</v>
          </cell>
          <cell r="D211" t="str">
            <v>Surligneur PROGRESS    ROSE</v>
          </cell>
          <cell r="E211">
            <v>148</v>
          </cell>
          <cell r="F211">
            <v>0.14</v>
          </cell>
        </row>
        <row r="212">
          <cell r="A212">
            <v>174254</v>
          </cell>
          <cell r="B212" t="str">
            <v>22</v>
          </cell>
          <cell r="C212">
            <v>1</v>
          </cell>
          <cell r="D212" t="str">
            <v>Surligneur PROGRESS    VERT</v>
          </cell>
          <cell r="E212">
            <v>148</v>
          </cell>
          <cell r="F212">
            <v>0.14</v>
          </cell>
        </row>
        <row r="213">
          <cell r="A213">
            <v>142200</v>
          </cell>
          <cell r="C213">
            <v>1</v>
          </cell>
          <cell r="D213" t="str">
            <v>Feutre effaceur réécriveur REYNOLDS - 2 usages  </v>
          </cell>
          <cell r="E213">
            <v>158</v>
          </cell>
          <cell r="F213">
            <v>0.48</v>
          </cell>
        </row>
        <row r="214">
          <cell r="A214">
            <v>142214</v>
          </cell>
          <cell r="C214">
            <v>1</v>
          </cell>
          <cell r="D214" t="str">
            <v>Flacon correcteur à pinceau - 20 ml  </v>
          </cell>
          <cell r="E214">
            <v>159</v>
          </cell>
          <cell r="F214">
            <v>0.25</v>
          </cell>
        </row>
        <row r="215">
          <cell r="A215">
            <v>142237</v>
          </cell>
          <cell r="C215">
            <v>1</v>
          </cell>
          <cell r="D215" t="str">
            <v>Dévidoir PRITT Roller rechargeable - Largeur de bande 4,2 mm  </v>
          </cell>
          <cell r="E215">
            <v>161</v>
          </cell>
          <cell r="F215">
            <v>3.04</v>
          </cell>
        </row>
        <row r="216">
          <cell r="A216">
            <v>142238</v>
          </cell>
          <cell r="C216">
            <v>1</v>
          </cell>
          <cell r="D216" t="str">
            <v>Recharge PRITT Roller rechargeable - 4,2 mm  </v>
          </cell>
          <cell r="E216">
            <v>161</v>
          </cell>
          <cell r="F216">
            <v>1.9</v>
          </cell>
        </row>
        <row r="217">
          <cell r="A217">
            <v>178201</v>
          </cell>
          <cell r="C217">
            <v>1</v>
          </cell>
          <cell r="D217" t="str">
            <v>Taille-crayon en acier inoxydable/aluminium - 1 usage  </v>
          </cell>
          <cell r="E217">
            <v>144</v>
          </cell>
          <cell r="F217">
            <v>0.08</v>
          </cell>
        </row>
        <row r="218">
          <cell r="A218">
            <v>178202</v>
          </cell>
          <cell r="C218">
            <v>1</v>
          </cell>
          <cell r="D218" t="str">
            <v>Taille-crayon en acier inoxydable/aluminium - 2 usages  </v>
          </cell>
          <cell r="E218">
            <v>144</v>
          </cell>
          <cell r="F218">
            <v>0.16</v>
          </cell>
        </row>
        <row r="219">
          <cell r="A219">
            <v>136153</v>
          </cell>
          <cell r="C219">
            <v>1</v>
          </cell>
          <cell r="D219" t="str">
            <v>Perforateur 2 trous PROGRESS - 10 feuilles  </v>
          </cell>
          <cell r="E219">
            <v>187</v>
          </cell>
          <cell r="F219">
            <v>0.98</v>
          </cell>
        </row>
        <row r="220">
          <cell r="A220">
            <v>136157</v>
          </cell>
          <cell r="C220">
            <v>1</v>
          </cell>
          <cell r="D220" t="str">
            <v>Perforateur 4 trous PROGRESS  </v>
          </cell>
          <cell r="E220">
            <v>186</v>
          </cell>
          <cell r="F220">
            <v>4.25</v>
          </cell>
        </row>
        <row r="221">
          <cell r="A221">
            <v>237024</v>
          </cell>
          <cell r="B221" t="str">
            <v>06</v>
          </cell>
          <cell r="C221">
            <v>1</v>
          </cell>
          <cell r="D221" t="str">
            <v>Pot à crayons    BLEU</v>
          </cell>
          <cell r="E221">
            <v>314</v>
          </cell>
          <cell r="F221">
            <v>0.56</v>
          </cell>
        </row>
        <row r="222">
          <cell r="A222">
            <v>237024</v>
          </cell>
          <cell r="B222" t="str">
            <v>13</v>
          </cell>
          <cell r="C222">
            <v>1</v>
          </cell>
          <cell r="D222" t="str">
            <v>Pot à crayons    INCOLORE</v>
          </cell>
          <cell r="E222">
            <v>314</v>
          </cell>
          <cell r="F222">
            <v>0.56</v>
          </cell>
        </row>
        <row r="223">
          <cell r="A223">
            <v>237024</v>
          </cell>
          <cell r="B223" t="str">
            <v>17</v>
          </cell>
          <cell r="C223">
            <v>1</v>
          </cell>
          <cell r="D223" t="str">
            <v>Pot à crayons    NOIR</v>
          </cell>
          <cell r="E223">
            <v>314</v>
          </cell>
          <cell r="F223">
            <v>0.56</v>
          </cell>
        </row>
        <row r="224">
          <cell r="A224">
            <v>157087</v>
          </cell>
          <cell r="C224">
            <v>100</v>
          </cell>
          <cell r="D224" t="str">
            <v>Punaises baïonnette N°2 - Ø 10 mm  </v>
          </cell>
          <cell r="E224">
            <v>178</v>
          </cell>
          <cell r="F224">
            <v>0.3</v>
          </cell>
        </row>
        <row r="225">
          <cell r="A225">
            <v>110115</v>
          </cell>
          <cell r="C225">
            <v>1</v>
          </cell>
          <cell r="D225" t="str">
            <v>Etui de pâte adhésive PATAFIX - jaune  </v>
          </cell>
          <cell r="E225">
            <v>169</v>
          </cell>
          <cell r="F225">
            <v>1.64</v>
          </cell>
        </row>
        <row r="226">
          <cell r="A226">
            <v>130337</v>
          </cell>
          <cell r="C226">
            <v>100</v>
          </cell>
          <cell r="D226" t="str">
            <v>Trombones acier galvanisé 32 mm  </v>
          </cell>
          <cell r="E226">
            <v>177</v>
          </cell>
          <cell r="F226">
            <v>0.17</v>
          </cell>
        </row>
        <row r="227">
          <cell r="A227">
            <v>296001</v>
          </cell>
          <cell r="B227" t="str">
            <v>15</v>
          </cell>
          <cell r="C227">
            <v>1</v>
          </cell>
          <cell r="D227" t="str">
            <v>Bloc Notes repositionnables PROGRESS 7,6 x 7,6 cm    JAUNE</v>
          </cell>
          <cell r="E227">
            <v>102</v>
          </cell>
          <cell r="F227">
            <v>0.11</v>
          </cell>
        </row>
        <row r="228">
          <cell r="A228">
            <v>296017</v>
          </cell>
          <cell r="C228">
            <v>1</v>
          </cell>
          <cell r="D228" t="str">
            <v>Bloc Notes repositionnables recyclés PROGRESS 7,6 x 7,6 cm  </v>
          </cell>
          <cell r="E228">
            <v>103</v>
          </cell>
          <cell r="F228">
            <v>0.18</v>
          </cell>
        </row>
        <row r="229">
          <cell r="A229">
            <v>296000</v>
          </cell>
          <cell r="B229" t="str">
            <v>15</v>
          </cell>
          <cell r="C229">
            <v>12</v>
          </cell>
          <cell r="D229" t="str">
            <v>Blocs Notes repositionnables PROGRESS 3,8 x 5,1 cm    JAUNE</v>
          </cell>
          <cell r="E229">
            <v>102</v>
          </cell>
          <cell r="F229">
            <v>0.72</v>
          </cell>
        </row>
        <row r="230">
          <cell r="A230">
            <v>296016</v>
          </cell>
          <cell r="C230">
            <v>12</v>
          </cell>
          <cell r="D230" t="str">
            <v>Blocs Notes repositionnables recyclés  PROGRESS 3,8 x 5,1cm  </v>
          </cell>
          <cell r="E230">
            <v>103</v>
          </cell>
          <cell r="F230">
            <v>1.08</v>
          </cell>
        </row>
        <row r="231">
          <cell r="A231">
            <v>112056</v>
          </cell>
          <cell r="C231">
            <v>1</v>
          </cell>
          <cell r="D231" t="str">
            <v>Bâton de colle PROGRESS - 10g  </v>
          </cell>
          <cell r="E231">
            <v>171</v>
          </cell>
          <cell r="F231">
            <v>0.16</v>
          </cell>
        </row>
        <row r="232">
          <cell r="A232">
            <v>112057</v>
          </cell>
          <cell r="C232">
            <v>1</v>
          </cell>
          <cell r="D232" t="str">
            <v>Bâton de colle PROGRESS - 20g  </v>
          </cell>
          <cell r="E232">
            <v>171</v>
          </cell>
          <cell r="F232">
            <v>0.23</v>
          </cell>
        </row>
        <row r="233">
          <cell r="A233">
            <v>112044</v>
          </cell>
          <cell r="C233">
            <v>1</v>
          </cell>
          <cell r="D233" t="str">
            <v>Tube de colle universelle PROGRESS - 30 ml  </v>
          </cell>
          <cell r="E233">
            <v>170</v>
          </cell>
          <cell r="F233">
            <v>0.33</v>
          </cell>
        </row>
        <row r="234">
          <cell r="A234">
            <v>110044</v>
          </cell>
          <cell r="C234">
            <v>1</v>
          </cell>
          <cell r="D234" t="str">
            <v>Adhésif transparent économique - 33 m x 19 mm  </v>
          </cell>
          <cell r="E234">
            <v>164</v>
          </cell>
          <cell r="F234">
            <v>0.17</v>
          </cell>
        </row>
        <row r="235">
          <cell r="A235">
            <v>182009</v>
          </cell>
          <cell r="C235">
            <v>1</v>
          </cell>
          <cell r="D235" t="str">
            <v>Compas Stop System  </v>
          </cell>
          <cell r="E235">
            <v>177</v>
          </cell>
          <cell r="F235">
            <v>1.64</v>
          </cell>
        </row>
        <row r="236">
          <cell r="A236">
            <v>182876</v>
          </cell>
          <cell r="C236">
            <v>1</v>
          </cell>
          <cell r="D236" t="str">
            <v>Règle de bureau simple PROGRESS - 30 cm  </v>
          </cell>
          <cell r="E236">
            <v>176</v>
          </cell>
          <cell r="F236">
            <v>0.17</v>
          </cell>
        </row>
        <row r="237">
          <cell r="A237">
            <v>182803</v>
          </cell>
          <cell r="C237">
            <v>1</v>
          </cell>
          <cell r="D237" t="str">
            <v>Régle de bureau simple PROGRESS - 20 cm  </v>
          </cell>
          <cell r="E237">
            <v>176</v>
          </cell>
          <cell r="F237">
            <v>0.11</v>
          </cell>
        </row>
        <row r="238">
          <cell r="A238">
            <v>183605</v>
          </cell>
          <cell r="C238">
            <v>1</v>
          </cell>
          <cell r="D238" t="str">
            <v>Equerre géométrique avec hypothénuse 45°  </v>
          </cell>
          <cell r="E238">
            <v>176</v>
          </cell>
          <cell r="F238">
            <v>0.77</v>
          </cell>
        </row>
        <row r="239">
          <cell r="A239">
            <v>162258</v>
          </cell>
          <cell r="C239">
            <v>1</v>
          </cell>
          <cell r="D239" t="str">
            <v>Ciseaux de poche bouts ronds - 13 cm  </v>
          </cell>
          <cell r="E239">
            <v>172</v>
          </cell>
          <cell r="F239">
            <v>0.9</v>
          </cell>
        </row>
        <row r="240">
          <cell r="A240">
            <v>162282</v>
          </cell>
          <cell r="C240">
            <v>1</v>
          </cell>
          <cell r="D240" t="str">
            <v>Paire de ciseaux de bureau bouts ronds - 17 cm  </v>
          </cell>
          <cell r="E240">
            <v>174</v>
          </cell>
          <cell r="F240">
            <v>1.35</v>
          </cell>
        </row>
        <row r="241">
          <cell r="A241">
            <v>172337</v>
          </cell>
          <cell r="C241">
            <v>100</v>
          </cell>
          <cell r="D241" t="str">
            <v>Craies enrobées blanches pour tableau noir  </v>
          </cell>
          <cell r="E241">
            <v>156</v>
          </cell>
          <cell r="F241">
            <v>2.76</v>
          </cell>
        </row>
        <row r="242">
          <cell r="A242">
            <v>172338</v>
          </cell>
          <cell r="C242">
            <v>100</v>
          </cell>
          <cell r="D242" t="str">
            <v>Craies enrobées pour tableau noir - coloris assortis  </v>
          </cell>
          <cell r="E242">
            <v>156</v>
          </cell>
          <cell r="F242">
            <v>4.99</v>
          </cell>
        </row>
        <row r="243">
          <cell r="A243">
            <v>223554</v>
          </cell>
          <cell r="C243">
            <v>500</v>
          </cell>
          <cell r="D243" t="str">
            <v>Enveloppes autocollantes 114x162 mm  </v>
          </cell>
          <cell r="E243">
            <v>76</v>
          </cell>
          <cell r="F243">
            <v>6.16</v>
          </cell>
        </row>
        <row r="244">
          <cell r="A244">
            <v>223561</v>
          </cell>
          <cell r="C244">
            <v>500</v>
          </cell>
          <cell r="D244" t="str">
            <v>Enveloppes autocollantes 110x220 mm sans fenêtre  </v>
          </cell>
          <cell r="E244">
            <v>76</v>
          </cell>
          <cell r="F244">
            <v>6.16</v>
          </cell>
        </row>
        <row r="245">
          <cell r="A245">
            <v>223521</v>
          </cell>
          <cell r="C245">
            <v>500</v>
          </cell>
          <cell r="D245" t="str">
            <v>Enveloppes autocollantes 110x220 mm avec fenêtre 45x100 mm  </v>
          </cell>
          <cell r="E245">
            <v>76</v>
          </cell>
          <cell r="F245">
            <v>6.92</v>
          </cell>
        </row>
        <row r="246">
          <cell r="A246">
            <v>223633</v>
          </cell>
          <cell r="C246">
            <v>500</v>
          </cell>
          <cell r="D246" t="str">
            <v>Pochettes autocollantes 162x229 mm  </v>
          </cell>
          <cell r="E246">
            <v>81</v>
          </cell>
          <cell r="F246">
            <v>8.84</v>
          </cell>
        </row>
        <row r="247">
          <cell r="A247">
            <v>223588</v>
          </cell>
          <cell r="C247">
            <v>250</v>
          </cell>
          <cell r="D247" t="str">
            <v>Pochettes autocollantes 260x330 mm  </v>
          </cell>
          <cell r="E247">
            <v>81</v>
          </cell>
          <cell r="F247">
            <v>10.48</v>
          </cell>
        </row>
        <row r="248">
          <cell r="A248">
            <v>223635</v>
          </cell>
          <cell r="C248">
            <v>250</v>
          </cell>
          <cell r="D248" t="str">
            <v>Pochettes autocollantes 229x324 mm  </v>
          </cell>
          <cell r="E248">
            <v>81</v>
          </cell>
          <cell r="F248">
            <v>7.39</v>
          </cell>
        </row>
        <row r="249">
          <cell r="A249">
            <v>223563</v>
          </cell>
          <cell r="C249">
            <v>500</v>
          </cell>
          <cell r="D249" t="str">
            <v>Enveloppes bande siliconée 110x220 mm sans fenêtre  </v>
          </cell>
          <cell r="E249">
            <v>76</v>
          </cell>
          <cell r="F249">
            <v>6.63</v>
          </cell>
        </row>
        <row r="250">
          <cell r="A250">
            <v>223630</v>
          </cell>
          <cell r="C250">
            <v>500</v>
          </cell>
          <cell r="D250" t="str">
            <v>Pochettes économiques bande siliconée 162x229 mm  </v>
          </cell>
          <cell r="E250">
            <v>81</v>
          </cell>
          <cell r="F250">
            <v>9.22</v>
          </cell>
        </row>
        <row r="251">
          <cell r="A251">
            <v>223632</v>
          </cell>
          <cell r="C251">
            <v>250</v>
          </cell>
          <cell r="D251" t="str">
            <v>Pochettes bande siliconée 229x324 mm  </v>
          </cell>
          <cell r="E251">
            <v>81</v>
          </cell>
          <cell r="F251">
            <v>7.7</v>
          </cell>
        </row>
        <row r="252">
          <cell r="A252">
            <v>223727</v>
          </cell>
          <cell r="C252">
            <v>500</v>
          </cell>
          <cell r="D252" t="str">
            <v>Enveloppes 75g bande siliconée 110x220 mm  </v>
          </cell>
          <cell r="E252">
            <v>77</v>
          </cell>
          <cell r="F252">
            <v>7.42</v>
          </cell>
        </row>
        <row r="253">
          <cell r="A253">
            <v>223006</v>
          </cell>
          <cell r="C253">
            <v>500</v>
          </cell>
          <cell r="D253" t="str">
            <v>Enveloppes recyclées 80g autocollantes 110x220 mm  </v>
          </cell>
          <cell r="E253">
            <v>77</v>
          </cell>
          <cell r="F253">
            <v>10.06</v>
          </cell>
        </row>
        <row r="254">
          <cell r="A254">
            <v>246342</v>
          </cell>
          <cell r="C254">
            <v>1</v>
          </cell>
          <cell r="D254" t="str">
            <v>Boîte de 1400 étiquettes coins ronds L99,1 x H38,1 mm  </v>
          </cell>
          <cell r="E254">
            <v>88</v>
          </cell>
          <cell r="F254">
            <v>3.89</v>
          </cell>
        </row>
        <row r="255">
          <cell r="A255">
            <v>246343</v>
          </cell>
          <cell r="C255">
            <v>1</v>
          </cell>
          <cell r="D255" t="str">
            <v>Boîte de 800 étiquettes coins ronds L99,1 x H67,7 mm  </v>
          </cell>
          <cell r="E255">
            <v>88</v>
          </cell>
          <cell r="F255">
            <v>3.89</v>
          </cell>
        </row>
        <row r="256">
          <cell r="A256">
            <v>494161</v>
          </cell>
          <cell r="C256">
            <v>1</v>
          </cell>
          <cell r="D256" t="str">
            <v>Clé USB EMTEC C250 2 Go  </v>
          </cell>
          <cell r="E256">
            <v>0</v>
          </cell>
          <cell r="F256">
            <v>7.91</v>
          </cell>
        </row>
        <row r="257">
          <cell r="A257">
            <v>494160</v>
          </cell>
          <cell r="C257">
            <v>1</v>
          </cell>
          <cell r="D257" t="str">
            <v>Clé USB EMTEC C250 4 Go  </v>
          </cell>
          <cell r="E257">
            <v>0</v>
          </cell>
          <cell r="F257">
            <v>9.7</v>
          </cell>
        </row>
        <row r="258">
          <cell r="A258">
            <v>494164</v>
          </cell>
          <cell r="C258">
            <v>1</v>
          </cell>
          <cell r="D258" t="str">
            <v>Clé USB EMTEC C250 8 Go  </v>
          </cell>
          <cell r="E258">
            <v>0</v>
          </cell>
          <cell r="F258">
            <v>17.13</v>
          </cell>
        </row>
        <row r="259">
          <cell r="A259">
            <v>494174</v>
          </cell>
          <cell r="C259">
            <v>1</v>
          </cell>
          <cell r="D259" t="str">
            <v>Clé USB EMTEC C250 16 Go  </v>
          </cell>
          <cell r="E259">
            <v>0</v>
          </cell>
          <cell r="F259">
            <v>32.03</v>
          </cell>
        </row>
        <row r="260">
          <cell r="A260">
            <v>494178</v>
          </cell>
          <cell r="C260">
            <v>1</v>
          </cell>
          <cell r="D260" t="str">
            <v>Clé USB EMTEC C250 32 Go  </v>
          </cell>
          <cell r="E260">
            <v>0</v>
          </cell>
          <cell r="F260">
            <v>56.48</v>
          </cell>
        </row>
        <row r="261">
          <cell r="A261">
            <v>174241</v>
          </cell>
          <cell r="B261" t="str">
            <v>06</v>
          </cell>
          <cell r="C261">
            <v>1</v>
          </cell>
          <cell r="D261" t="str">
            <v>Feutre PROGRESS - Ecriture fine    BLEU</v>
          </cell>
          <cell r="E261">
            <v>142</v>
          </cell>
          <cell r="F261">
            <v>0.16</v>
          </cell>
        </row>
        <row r="262">
          <cell r="A262">
            <v>174241</v>
          </cell>
          <cell r="B262" t="str">
            <v>17</v>
          </cell>
          <cell r="C262">
            <v>1</v>
          </cell>
          <cell r="D262" t="str">
            <v>Feutre PROGRESS - Ecriture fine    NOIR</v>
          </cell>
          <cell r="E262">
            <v>142</v>
          </cell>
          <cell r="F262">
            <v>0.16</v>
          </cell>
        </row>
        <row r="263">
          <cell r="A263">
            <v>174241</v>
          </cell>
          <cell r="B263" t="str">
            <v>19</v>
          </cell>
          <cell r="C263">
            <v>1</v>
          </cell>
          <cell r="D263" t="str">
            <v>Feutre PROGRESS - Ecriture fine    ROUGE</v>
          </cell>
          <cell r="E263">
            <v>142</v>
          </cell>
          <cell r="F263">
            <v>0.16</v>
          </cell>
        </row>
        <row r="264">
          <cell r="A264">
            <v>174241</v>
          </cell>
          <cell r="B264" t="str">
            <v>22</v>
          </cell>
          <cell r="C264">
            <v>1</v>
          </cell>
          <cell r="D264" t="str">
            <v>Feutre PROGRESS - Ecriture fine    VERT</v>
          </cell>
          <cell r="E264">
            <v>142</v>
          </cell>
          <cell r="F264">
            <v>0.16</v>
          </cell>
        </row>
        <row r="265">
          <cell r="A265">
            <v>158133</v>
          </cell>
          <cell r="C265">
            <v>1</v>
          </cell>
          <cell r="D265" t="str">
            <v>Brosse PROGRESS  </v>
          </cell>
          <cell r="E265">
            <v>276</v>
          </cell>
          <cell r="F265">
            <v>14.36</v>
          </cell>
        </row>
        <row r="266">
          <cell r="A266">
            <v>142244</v>
          </cell>
          <cell r="C266">
            <v>1</v>
          </cell>
          <cell r="D266" t="str">
            <v>Roller de correction PROGRESS - Largeur de bande 5 mm  </v>
          </cell>
          <cell r="E266">
            <v>161</v>
          </cell>
          <cell r="F266">
            <v>0.32</v>
          </cell>
        </row>
        <row r="267">
          <cell r="A267">
            <v>246341</v>
          </cell>
          <cell r="C267">
            <v>1</v>
          </cell>
          <cell r="D267" t="str">
            <v>Boîte de 1600 étiquettes coins ronds L99,1 x H33,9 mm  </v>
          </cell>
          <cell r="E267">
            <v>88</v>
          </cell>
          <cell r="F267">
            <v>4.13</v>
          </cell>
        </row>
        <row r="268">
          <cell r="A268">
            <v>174511</v>
          </cell>
          <cell r="C268">
            <v>1</v>
          </cell>
          <cell r="D268" t="str">
            <v>Marqueur PILOT V-Board Master Begreen - Pointe ogive - bleu  </v>
          </cell>
          <cell r="E268">
            <v>152</v>
          </cell>
          <cell r="F268">
            <v>1.16</v>
          </cell>
        </row>
        <row r="269">
          <cell r="A269">
            <v>174512</v>
          </cell>
          <cell r="C269">
            <v>1</v>
          </cell>
          <cell r="D269" t="str">
            <v>Marqueur PILOT V-Board Master Begreen - Pointe ogive - noir  </v>
          </cell>
          <cell r="E269">
            <v>152</v>
          </cell>
          <cell r="F269">
            <v>1.16</v>
          </cell>
        </row>
        <row r="270">
          <cell r="A270">
            <v>174513</v>
          </cell>
          <cell r="C270">
            <v>1</v>
          </cell>
          <cell r="D270" t="str">
            <v>Marqueur PILOT V-Board Master Begreen - Pointe ogive - rouge  </v>
          </cell>
          <cell r="E270">
            <v>152</v>
          </cell>
          <cell r="F270">
            <v>1.16</v>
          </cell>
        </row>
        <row r="271">
          <cell r="A271">
            <v>174515</v>
          </cell>
          <cell r="C271">
            <v>1</v>
          </cell>
          <cell r="D271" t="str">
            <v>Recharge pour PILOT V-Board Master Begreen - Pointe ogive - bleu  </v>
          </cell>
          <cell r="E271">
            <v>152</v>
          </cell>
          <cell r="F271">
            <v>0.8</v>
          </cell>
        </row>
        <row r="272">
          <cell r="A272">
            <v>174516</v>
          </cell>
          <cell r="C272">
            <v>1</v>
          </cell>
          <cell r="D272" t="str">
            <v>Recharge pour PILOT V-Board Master Begreen - Pointe ogive - noir  </v>
          </cell>
          <cell r="E272">
            <v>152</v>
          </cell>
          <cell r="F272">
            <v>0.8</v>
          </cell>
        </row>
        <row r="273">
          <cell r="A273">
            <v>174517</v>
          </cell>
          <cell r="C273">
            <v>1</v>
          </cell>
          <cell r="D273" t="str">
            <v>Recharge pour PILOT V-Board Master Begreen - Pointe ogive - rouge  </v>
          </cell>
          <cell r="E273">
            <v>152</v>
          </cell>
          <cell r="F273">
            <v>0.8</v>
          </cell>
        </row>
        <row r="274">
          <cell r="A274">
            <v>172482</v>
          </cell>
          <cell r="C274">
            <v>1</v>
          </cell>
          <cell r="D274" t="str">
            <v>Stylo bille gel PILOT G1 grip 0.7 mm - bleu  </v>
          </cell>
          <cell r="E274">
            <v>130</v>
          </cell>
          <cell r="F274">
            <v>0.86</v>
          </cell>
        </row>
        <row r="275">
          <cell r="A275">
            <v>172483</v>
          </cell>
          <cell r="C275">
            <v>1</v>
          </cell>
          <cell r="D275" t="str">
            <v>Stylo bille gel PILOT G1 grip 0.7 mm - noir  </v>
          </cell>
          <cell r="E275">
            <v>130</v>
          </cell>
          <cell r="F275">
            <v>0.86</v>
          </cell>
        </row>
        <row r="276">
          <cell r="A276">
            <v>172484</v>
          </cell>
          <cell r="C276">
            <v>1</v>
          </cell>
          <cell r="D276" t="str">
            <v>Stylo bille gel PILOT G1 grip 0.7 mm -rouge  </v>
          </cell>
          <cell r="E276">
            <v>130</v>
          </cell>
          <cell r="F276">
            <v>0.86</v>
          </cell>
        </row>
        <row r="277">
          <cell r="A277">
            <v>294910</v>
          </cell>
          <cell r="C277">
            <v>5</v>
          </cell>
          <cell r="D277" t="str">
            <v>Ramettes papier blanc GREEN 70 A3 - 70g  </v>
          </cell>
          <cell r="E277">
            <v>55</v>
          </cell>
          <cell r="F277">
            <v>25.81</v>
          </cell>
        </row>
        <row r="278">
          <cell r="A278">
            <v>174193</v>
          </cell>
          <cell r="B278" t="str">
            <v>06</v>
          </cell>
          <cell r="C278">
            <v>1</v>
          </cell>
          <cell r="D278" t="str">
            <v>Marqueurs PENTEL Maxiflo - Pointe ogive    BLEU</v>
          </cell>
          <cell r="E278">
            <v>152</v>
          </cell>
          <cell r="F278">
            <v>1.18</v>
          </cell>
        </row>
        <row r="279">
          <cell r="A279">
            <v>174193</v>
          </cell>
          <cell r="B279" t="str">
            <v>17</v>
          </cell>
          <cell r="C279">
            <v>1</v>
          </cell>
          <cell r="D279" t="str">
            <v>Marqueurs PENTEL Maxiflo - Pointe ogive    NOIR</v>
          </cell>
          <cell r="E279">
            <v>152</v>
          </cell>
          <cell r="F279">
            <v>0</v>
          </cell>
        </row>
        <row r="280">
          <cell r="A280">
            <v>174193</v>
          </cell>
          <cell r="B280" t="str">
            <v>19</v>
          </cell>
          <cell r="C280">
            <v>1</v>
          </cell>
          <cell r="D280" t="str">
            <v>Marqueurs PENTEL Maxiflo - Pointe ogive    ROUGE</v>
          </cell>
          <cell r="E280">
            <v>152</v>
          </cell>
          <cell r="F280">
            <v>0</v>
          </cell>
        </row>
        <row r="281">
          <cell r="A281">
            <v>174193</v>
          </cell>
          <cell r="B281" t="str">
            <v>22</v>
          </cell>
          <cell r="C281">
            <v>1</v>
          </cell>
          <cell r="D281" t="str">
            <v>Marqueurs PENTEL Maxiflo - Pointe ogive    VERT</v>
          </cell>
          <cell r="E281">
            <v>152</v>
          </cell>
          <cell r="F281">
            <v>0</v>
          </cell>
        </row>
        <row r="282">
          <cell r="A282">
            <v>174194</v>
          </cell>
          <cell r="C282">
            <v>4</v>
          </cell>
          <cell r="D282" t="str">
            <v>Marqueurs PENTEL Maxiflo - Pointe ogive  </v>
          </cell>
          <cell r="E282">
            <v>152</v>
          </cell>
          <cell r="F282">
            <v>5.41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A"/>
      <sheetName val="BASE 290409"/>
    </sheetNames>
    <sheetDataSet>
      <sheetData sheetId="1">
        <row r="1">
          <cell r="A1" t="str">
            <v>Produit</v>
          </cell>
          <cell r="B1" t="str">
            <v>Nuance</v>
          </cell>
          <cell r="C1" t="str">
            <v>Unité</v>
          </cell>
          <cell r="D1" t="str">
            <v>Libellé produit     / OFFRE   N°(644154)</v>
          </cell>
          <cell r="E1" t="str">
            <v>Page</v>
          </cell>
          <cell r="F1" t="str">
            <v>TTC</v>
          </cell>
        </row>
        <row r="2">
          <cell r="A2">
            <v>294760</v>
          </cell>
          <cell r="C2">
            <v>5</v>
          </cell>
          <cell r="D2" t="str">
            <v>Ramettes de papier blanc GREEN 75  A4 - 75g  </v>
          </cell>
          <cell r="E2">
            <v>55</v>
          </cell>
          <cell r="F2">
            <v>13.22</v>
          </cell>
        </row>
        <row r="3">
          <cell r="A3">
            <v>294800</v>
          </cell>
          <cell r="C3">
            <v>5</v>
          </cell>
          <cell r="D3" t="str">
            <v>Ramettes de papier blanc PRIMO A4 - 80g  </v>
          </cell>
          <cell r="E3">
            <v>57</v>
          </cell>
          <cell r="F3">
            <v>12.2</v>
          </cell>
        </row>
        <row r="4">
          <cell r="A4">
            <v>294828</v>
          </cell>
          <cell r="C4">
            <v>5</v>
          </cell>
          <cell r="D4" t="str">
            <v>Ramettes de papier blanc 500 feuilles A4 - 80g  </v>
          </cell>
          <cell r="E4">
            <v>0</v>
          </cell>
          <cell r="F4">
            <v>11.84</v>
          </cell>
        </row>
        <row r="5">
          <cell r="A5">
            <v>294907</v>
          </cell>
          <cell r="C5">
            <v>5</v>
          </cell>
          <cell r="D5" t="str">
            <v>Ramettes de papier blanc GREEN 70 A4 -70g  </v>
          </cell>
          <cell r="E5">
            <v>55</v>
          </cell>
          <cell r="F5">
            <v>12.14</v>
          </cell>
        </row>
        <row r="6">
          <cell r="A6">
            <v>294901</v>
          </cell>
          <cell r="C6">
            <v>5</v>
          </cell>
          <cell r="D6" t="str">
            <v>Ramettes de papier blanc GREEN RecycléA4 - 80g  </v>
          </cell>
          <cell r="E6">
            <v>54</v>
          </cell>
          <cell r="F6">
            <v>15.91</v>
          </cell>
        </row>
        <row r="7">
          <cell r="A7">
            <v>294608</v>
          </cell>
          <cell r="B7" t="str">
            <v>06</v>
          </cell>
          <cell r="C7">
            <v>1</v>
          </cell>
          <cell r="D7" t="str">
            <v>Ramette de papier Executive Colors A4 - 80 g - pastels    BLEU</v>
          </cell>
          <cell r="E7">
            <v>65</v>
          </cell>
          <cell r="F7">
            <v>3.68</v>
          </cell>
        </row>
        <row r="8">
          <cell r="A8">
            <v>294608</v>
          </cell>
          <cell r="B8" t="str">
            <v>15</v>
          </cell>
          <cell r="C8">
            <v>1</v>
          </cell>
          <cell r="D8" t="str">
            <v>Ramette de papier Executive Colors A4 - 80 g - pastels    JAUNE</v>
          </cell>
          <cell r="E8">
            <v>65</v>
          </cell>
          <cell r="F8">
            <v>3.68</v>
          </cell>
        </row>
        <row r="9">
          <cell r="A9">
            <v>294608</v>
          </cell>
          <cell r="B9" t="str">
            <v>20</v>
          </cell>
          <cell r="C9">
            <v>1</v>
          </cell>
          <cell r="D9" t="str">
            <v>Ramette de papier Executive Colors A4 - 80 g - pastels    ROSE</v>
          </cell>
          <cell r="E9">
            <v>65</v>
          </cell>
          <cell r="F9">
            <v>3.68</v>
          </cell>
        </row>
        <row r="10">
          <cell r="A10">
            <v>294608</v>
          </cell>
          <cell r="B10" t="str">
            <v>21</v>
          </cell>
          <cell r="C10">
            <v>1</v>
          </cell>
          <cell r="D10" t="str">
            <v>Ramette de papier Executive Colors A4 - 80 g - pastels    SAUMON</v>
          </cell>
          <cell r="E10">
            <v>65</v>
          </cell>
          <cell r="F10">
            <v>3.68</v>
          </cell>
        </row>
        <row r="11">
          <cell r="A11">
            <v>294608</v>
          </cell>
          <cell r="B11" t="str">
            <v>22</v>
          </cell>
          <cell r="C11">
            <v>1</v>
          </cell>
          <cell r="D11" t="str">
            <v>Ramette de papier Executive Colors A4 - 80 g - pastels    VERT</v>
          </cell>
          <cell r="E11">
            <v>65</v>
          </cell>
          <cell r="F11">
            <v>3.68</v>
          </cell>
        </row>
        <row r="12">
          <cell r="A12">
            <v>294625</v>
          </cell>
          <cell r="B12" t="str">
            <v>11</v>
          </cell>
          <cell r="C12">
            <v>1</v>
          </cell>
          <cell r="D12" t="str">
            <v>Ramette de papier Trophée A4 - 80 g - couleurs vives    GRIS</v>
          </cell>
          <cell r="E12">
            <v>65</v>
          </cell>
          <cell r="F12">
            <v>4.19</v>
          </cell>
        </row>
        <row r="13">
          <cell r="A13">
            <v>294625</v>
          </cell>
          <cell r="B13" t="str">
            <v>16</v>
          </cell>
          <cell r="C13">
            <v>1</v>
          </cell>
          <cell r="D13" t="str">
            <v>Ramette de papier Trophée A4 - 80 g - couleurs vives    MARRON</v>
          </cell>
          <cell r="E13">
            <v>65</v>
          </cell>
          <cell r="F13">
            <v>4.19</v>
          </cell>
        </row>
        <row r="14">
          <cell r="A14">
            <v>294625</v>
          </cell>
          <cell r="B14" t="str">
            <v>18</v>
          </cell>
          <cell r="C14">
            <v>1</v>
          </cell>
          <cell r="D14" t="str">
            <v>Ramette de papier Trophée A4 - 80 g - couleurs vives    ORANGE</v>
          </cell>
          <cell r="E14">
            <v>65</v>
          </cell>
          <cell r="F14">
            <v>4.19</v>
          </cell>
        </row>
        <row r="15">
          <cell r="A15">
            <v>294625</v>
          </cell>
          <cell r="B15" t="str">
            <v>22</v>
          </cell>
          <cell r="C15">
            <v>1</v>
          </cell>
          <cell r="D15" t="str">
            <v>Ramette de papier Trophée A4 - 80 g - couleurs vives    VERT</v>
          </cell>
          <cell r="E15">
            <v>65</v>
          </cell>
          <cell r="F15">
            <v>4.19</v>
          </cell>
        </row>
        <row r="16">
          <cell r="A16">
            <v>294625</v>
          </cell>
          <cell r="B16" t="str">
            <v>25</v>
          </cell>
          <cell r="C16">
            <v>1</v>
          </cell>
          <cell r="D16" t="str">
            <v>Ramette de papier Trophée A4 - 80 g - couleurs vives    VIOLET</v>
          </cell>
          <cell r="E16">
            <v>65</v>
          </cell>
          <cell r="F16">
            <v>4.19</v>
          </cell>
        </row>
        <row r="17">
          <cell r="A17">
            <v>294865</v>
          </cell>
          <cell r="B17" t="str">
            <v>06</v>
          </cell>
          <cell r="C17">
            <v>1</v>
          </cell>
          <cell r="D17" t="str">
            <v>Ramette de papier Trophée A4 - 80 g - couleurs vives    BLEU</v>
          </cell>
          <cell r="E17">
            <v>65</v>
          </cell>
          <cell r="F17">
            <v>4.93</v>
          </cell>
        </row>
        <row r="18">
          <cell r="A18">
            <v>294865</v>
          </cell>
          <cell r="B18" t="str">
            <v>08</v>
          </cell>
          <cell r="C18">
            <v>1</v>
          </cell>
          <cell r="D18" t="str">
            <v>Ramette de papier Trophée A4 - 80 g - couleurs vives    BLEU FONCE</v>
          </cell>
          <cell r="E18">
            <v>65</v>
          </cell>
          <cell r="F18">
            <v>4.93</v>
          </cell>
        </row>
        <row r="19">
          <cell r="A19">
            <v>294865</v>
          </cell>
          <cell r="B19" t="str">
            <v>10</v>
          </cell>
          <cell r="C19">
            <v>1</v>
          </cell>
          <cell r="D19" t="str">
            <v>Ramette de papier Trophée A4 - 80 g - couleurs vives    BULLE</v>
          </cell>
          <cell r="E19">
            <v>65</v>
          </cell>
          <cell r="F19">
            <v>4.93</v>
          </cell>
        </row>
        <row r="20">
          <cell r="A20">
            <v>294865</v>
          </cell>
          <cell r="B20" t="str">
            <v>14</v>
          </cell>
          <cell r="C20">
            <v>1</v>
          </cell>
          <cell r="D20" t="str">
            <v>Ramette de papier Trophée A4 - 80 g - couleurs vives    BEIGE</v>
          </cell>
          <cell r="E20">
            <v>65</v>
          </cell>
          <cell r="F20">
            <v>4.93</v>
          </cell>
        </row>
        <row r="21">
          <cell r="A21">
            <v>294865</v>
          </cell>
          <cell r="B21" t="str">
            <v>15</v>
          </cell>
          <cell r="C21">
            <v>1</v>
          </cell>
          <cell r="D21" t="str">
            <v>Ramette de papier Trophée A4 - 80 g - couleurs vives    JAUNE</v>
          </cell>
          <cell r="E21">
            <v>65</v>
          </cell>
          <cell r="F21">
            <v>4.93</v>
          </cell>
        </row>
        <row r="22">
          <cell r="A22">
            <v>294865</v>
          </cell>
          <cell r="B22" t="str">
            <v>22</v>
          </cell>
          <cell r="C22">
            <v>1</v>
          </cell>
          <cell r="D22" t="str">
            <v>Ramette de papier Trophée A4 - 80 g - couleurs vives    VERT</v>
          </cell>
          <cell r="E22">
            <v>65</v>
          </cell>
          <cell r="F22">
            <v>4.93</v>
          </cell>
        </row>
        <row r="23">
          <cell r="A23">
            <v>294667</v>
          </cell>
          <cell r="B23" t="str">
            <v>15</v>
          </cell>
          <cell r="C23">
            <v>1</v>
          </cell>
          <cell r="D23" t="str">
            <v>Ramette de papier Trophée A4 - 80 g - couleurs fluo    JAUNE</v>
          </cell>
          <cell r="E23">
            <v>64</v>
          </cell>
          <cell r="F23">
            <v>7.14</v>
          </cell>
        </row>
        <row r="24">
          <cell r="A24">
            <v>294667</v>
          </cell>
          <cell r="B24" t="str">
            <v>18</v>
          </cell>
          <cell r="C24">
            <v>1</v>
          </cell>
          <cell r="D24" t="str">
            <v>Ramette de papier Trophée A4 - 80 g - couleurs fluo    ORANGE</v>
          </cell>
          <cell r="E24">
            <v>64</v>
          </cell>
          <cell r="F24">
            <v>7.14</v>
          </cell>
        </row>
        <row r="25">
          <cell r="A25">
            <v>294667</v>
          </cell>
          <cell r="B25" t="str">
            <v>20</v>
          </cell>
          <cell r="C25">
            <v>1</v>
          </cell>
          <cell r="D25" t="str">
            <v>Ramette de papier Trophée A4 - 80 g - couleurs fluo    ROSE</v>
          </cell>
          <cell r="E25">
            <v>64</v>
          </cell>
          <cell r="F25">
            <v>7.14</v>
          </cell>
        </row>
        <row r="26">
          <cell r="A26">
            <v>294667</v>
          </cell>
          <cell r="B26" t="str">
            <v>22</v>
          </cell>
          <cell r="C26">
            <v>1</v>
          </cell>
          <cell r="D26" t="str">
            <v>Ramette de papier Trophée A4 - 80 g - couleurs fluo    VERT</v>
          </cell>
          <cell r="E26">
            <v>64</v>
          </cell>
          <cell r="F26">
            <v>7.14</v>
          </cell>
        </row>
        <row r="27">
          <cell r="A27">
            <v>294574</v>
          </cell>
          <cell r="C27">
            <v>1</v>
          </cell>
          <cell r="D27" t="str">
            <v>Ramette de papier blanc laser YES Color Copy A4 - 160g  </v>
          </cell>
          <cell r="E27">
            <v>67</v>
          </cell>
          <cell r="F27">
            <v>4.25</v>
          </cell>
        </row>
        <row r="28">
          <cell r="A28">
            <v>294637</v>
          </cell>
          <cell r="B28" t="str">
            <v>06</v>
          </cell>
          <cell r="C28">
            <v>1</v>
          </cell>
          <cell r="D28" t="str">
            <v>Ramette de 250 feuilles Trophée A4 - 160g - couleurs pastel    BLEU</v>
          </cell>
          <cell r="E28">
            <v>65</v>
          </cell>
          <cell r="F28">
            <v>4.27</v>
          </cell>
        </row>
        <row r="29">
          <cell r="A29">
            <v>294637</v>
          </cell>
          <cell r="B29" t="str">
            <v>07</v>
          </cell>
          <cell r="C29">
            <v>1</v>
          </cell>
          <cell r="D29" t="str">
            <v>Ramette de 250 feuilles Trophée A4 - 160g - couleurs pastel    BLEU CLAIR</v>
          </cell>
          <cell r="E29">
            <v>65</v>
          </cell>
          <cell r="F29">
            <v>4.27</v>
          </cell>
        </row>
        <row r="30">
          <cell r="A30">
            <v>294637</v>
          </cell>
          <cell r="B30" t="str">
            <v>08</v>
          </cell>
          <cell r="C30">
            <v>1</v>
          </cell>
          <cell r="D30" t="str">
            <v>Ramette de 250 feuilles Trophée A4 - 160g - couleurs pastel    BLEU FONCE</v>
          </cell>
          <cell r="E30">
            <v>65</v>
          </cell>
          <cell r="F30">
            <v>4.27</v>
          </cell>
        </row>
        <row r="31">
          <cell r="A31">
            <v>294637</v>
          </cell>
          <cell r="B31" t="str">
            <v>10</v>
          </cell>
          <cell r="C31">
            <v>1</v>
          </cell>
          <cell r="D31" t="str">
            <v>Ramette de 250 feuilles Trophée A4 - 160g - couleurs pastel    BULLE</v>
          </cell>
          <cell r="E31">
            <v>65</v>
          </cell>
          <cell r="F31">
            <v>4.27</v>
          </cell>
        </row>
        <row r="32">
          <cell r="A32">
            <v>294637</v>
          </cell>
          <cell r="B32" t="str">
            <v>11</v>
          </cell>
          <cell r="C32">
            <v>1</v>
          </cell>
          <cell r="D32" t="str">
            <v>Ramette de 250 feuilles Trophée A4 - 160g - couleurs pastel    GRIS</v>
          </cell>
          <cell r="E32">
            <v>65</v>
          </cell>
          <cell r="F32">
            <v>4.27</v>
          </cell>
        </row>
        <row r="33">
          <cell r="A33">
            <v>294637</v>
          </cell>
          <cell r="B33" t="str">
            <v>14</v>
          </cell>
          <cell r="C33">
            <v>1</v>
          </cell>
          <cell r="D33" t="str">
            <v>Ramette de 250 feuilles Trophée A4 - 160g - couleurs pastel    BEIGE</v>
          </cell>
          <cell r="E33">
            <v>65</v>
          </cell>
          <cell r="F33">
            <v>4.27</v>
          </cell>
        </row>
        <row r="34">
          <cell r="A34">
            <v>294637</v>
          </cell>
          <cell r="B34" t="str">
            <v>15</v>
          </cell>
          <cell r="C34">
            <v>1</v>
          </cell>
          <cell r="D34" t="str">
            <v>Ramette de 250 feuilles Trophée A4 - 160g - couleurs pastel    JAUNE</v>
          </cell>
          <cell r="E34">
            <v>65</v>
          </cell>
          <cell r="F34">
            <v>4.27</v>
          </cell>
        </row>
        <row r="35">
          <cell r="A35">
            <v>294637</v>
          </cell>
          <cell r="B35" t="str">
            <v>18</v>
          </cell>
          <cell r="C35">
            <v>1</v>
          </cell>
          <cell r="D35" t="str">
            <v>Ramette de 250 feuilles Trophée A4 - 160g - couleurs pastel    ORANGE</v>
          </cell>
          <cell r="E35">
            <v>65</v>
          </cell>
          <cell r="F35">
            <v>4.27</v>
          </cell>
        </row>
        <row r="36">
          <cell r="A36">
            <v>294637</v>
          </cell>
          <cell r="B36" t="str">
            <v>20</v>
          </cell>
          <cell r="C36">
            <v>1</v>
          </cell>
          <cell r="D36" t="str">
            <v>Ramette de 250 feuilles Trophée A4 - 160g - couleurs pastel    ROSE</v>
          </cell>
          <cell r="E36">
            <v>65</v>
          </cell>
          <cell r="F36">
            <v>4.27</v>
          </cell>
        </row>
        <row r="37">
          <cell r="A37">
            <v>294637</v>
          </cell>
          <cell r="B37" t="str">
            <v>22</v>
          </cell>
          <cell r="C37">
            <v>1</v>
          </cell>
          <cell r="D37" t="str">
            <v>Ramette de 250 feuilles Trophée A4 - 160g - couleurs pastel    VERT</v>
          </cell>
          <cell r="E37">
            <v>65</v>
          </cell>
          <cell r="F37">
            <v>4.27</v>
          </cell>
        </row>
        <row r="38">
          <cell r="A38">
            <v>294637</v>
          </cell>
          <cell r="B38" t="str">
            <v>25</v>
          </cell>
          <cell r="C38">
            <v>1</v>
          </cell>
          <cell r="D38" t="str">
            <v>Ramette de 250 feuilles Trophée A4 - 160g - couleurs pastel    VIOLET</v>
          </cell>
          <cell r="E38">
            <v>65</v>
          </cell>
          <cell r="F38">
            <v>4.27</v>
          </cell>
        </row>
        <row r="39">
          <cell r="A39">
            <v>294765</v>
          </cell>
          <cell r="C39">
            <v>5</v>
          </cell>
          <cell r="D39" t="str">
            <v>Ramettes de papier blanc GREEN75  A3 - 75g  </v>
          </cell>
          <cell r="E39">
            <v>55</v>
          </cell>
          <cell r="F39">
            <v>26.91</v>
          </cell>
        </row>
        <row r="40">
          <cell r="A40">
            <v>294807</v>
          </cell>
          <cell r="C40">
            <v>5</v>
          </cell>
          <cell r="D40" t="str">
            <v>Ramettes de papier blanc PRIMO A3 - 80g  </v>
          </cell>
          <cell r="E40">
            <v>57</v>
          </cell>
          <cell r="F40">
            <v>24.4</v>
          </cell>
        </row>
        <row r="41">
          <cell r="A41">
            <v>294902</v>
          </cell>
          <cell r="C41">
            <v>5</v>
          </cell>
          <cell r="D41" t="str">
            <v>Ramettes de papier blanc GREEN RecycléA3 - 80g  </v>
          </cell>
          <cell r="E41">
            <v>54</v>
          </cell>
          <cell r="F41">
            <v>30.92</v>
          </cell>
        </row>
        <row r="42">
          <cell r="A42">
            <v>294609</v>
          </cell>
          <cell r="B42" t="str">
            <v>06</v>
          </cell>
          <cell r="C42">
            <v>1</v>
          </cell>
          <cell r="D42" t="str">
            <v>Ramette de papier Executive Colors A3 - 80 g - pastels    BLEU</v>
          </cell>
          <cell r="E42">
            <v>65</v>
          </cell>
          <cell r="F42">
            <v>7.37</v>
          </cell>
        </row>
        <row r="43">
          <cell r="A43">
            <v>294609</v>
          </cell>
          <cell r="B43" t="str">
            <v>15</v>
          </cell>
          <cell r="C43">
            <v>1</v>
          </cell>
          <cell r="D43" t="str">
            <v>Ramette de papier Executive Colors A3 - 80 g - pastels    JAUNE</v>
          </cell>
          <cell r="E43">
            <v>65</v>
          </cell>
          <cell r="F43">
            <v>7.37</v>
          </cell>
        </row>
        <row r="44">
          <cell r="A44">
            <v>294609</v>
          </cell>
          <cell r="B44" t="str">
            <v>20</v>
          </cell>
          <cell r="C44">
            <v>1</v>
          </cell>
          <cell r="D44" t="str">
            <v>Ramette de papier Executive Colors A3 - 80 g - pastels    ROSE</v>
          </cell>
          <cell r="E44">
            <v>65</v>
          </cell>
          <cell r="F44">
            <v>7.37</v>
          </cell>
        </row>
        <row r="45">
          <cell r="A45">
            <v>294609</v>
          </cell>
          <cell r="B45" t="str">
            <v>21</v>
          </cell>
          <cell r="C45">
            <v>1</v>
          </cell>
          <cell r="D45" t="str">
            <v>Ramette de papier Executive Colors A3 - 80 g - pastels    SAUMON</v>
          </cell>
          <cell r="E45">
            <v>65</v>
          </cell>
          <cell r="F45">
            <v>7.37</v>
          </cell>
        </row>
        <row r="46">
          <cell r="A46">
            <v>294609</v>
          </cell>
          <cell r="B46" t="str">
            <v>22</v>
          </cell>
          <cell r="C46">
            <v>1</v>
          </cell>
          <cell r="D46" t="str">
            <v>Ramette de papier Executive Colors A3 - 80 g - pastels    VERT</v>
          </cell>
          <cell r="E46">
            <v>65</v>
          </cell>
          <cell r="F46">
            <v>7.37</v>
          </cell>
        </row>
        <row r="47">
          <cell r="A47">
            <v>290806</v>
          </cell>
          <cell r="C47">
            <v>1</v>
          </cell>
          <cell r="D47" t="str">
            <v>Cahier agrafé CONQUERANT 17 x 22 cm - Seyès - 70g - 96 pages  </v>
          </cell>
          <cell r="E47">
            <v>115</v>
          </cell>
          <cell r="F47">
            <v>0.36</v>
          </cell>
        </row>
        <row r="48">
          <cell r="A48">
            <v>297229</v>
          </cell>
          <cell r="C48">
            <v>1</v>
          </cell>
          <cell r="D48" t="str">
            <v>Cahier agrafé OXFORD 17 x 22 cm - Seyès - 90g - 96 pages  </v>
          </cell>
          <cell r="E48">
            <v>112</v>
          </cell>
          <cell r="F48">
            <v>0.71</v>
          </cell>
        </row>
        <row r="49">
          <cell r="A49">
            <v>290800</v>
          </cell>
          <cell r="C49">
            <v>1</v>
          </cell>
          <cell r="D49" t="str">
            <v>Cahier agrafé CONQUERANT A4 - Seyès - 70g - 96 pages  </v>
          </cell>
          <cell r="E49">
            <v>115</v>
          </cell>
          <cell r="F49">
            <v>0.57</v>
          </cell>
        </row>
        <row r="50">
          <cell r="A50">
            <v>297227</v>
          </cell>
          <cell r="C50">
            <v>1</v>
          </cell>
          <cell r="D50" t="str">
            <v>Cahier agrafé OXFORD Office A4 - Seyès- 90g - 96 pages  </v>
          </cell>
          <cell r="E50">
            <v>112</v>
          </cell>
          <cell r="F50">
            <v>1.46</v>
          </cell>
        </row>
        <row r="51">
          <cell r="A51">
            <v>290820</v>
          </cell>
          <cell r="C51">
            <v>1</v>
          </cell>
          <cell r="D51" t="str">
            <v>Cahier agrafé CONQUERANT 24 x 32 cm - Seyès - 70g - 96 pages  </v>
          </cell>
          <cell r="E51">
            <v>115</v>
          </cell>
          <cell r="F51">
            <v>0.81</v>
          </cell>
        </row>
        <row r="52">
          <cell r="A52">
            <v>299002</v>
          </cell>
          <cell r="C52">
            <v>1</v>
          </cell>
          <cell r="D52" t="str">
            <v>Carnet spirale 9 x 14 cm - 5x5 - 70g - 180 pages  </v>
          </cell>
          <cell r="E52">
            <v>117</v>
          </cell>
          <cell r="F52">
            <v>0.79</v>
          </cell>
        </row>
        <row r="53">
          <cell r="A53">
            <v>295426</v>
          </cell>
          <cell r="C53">
            <v>1</v>
          </cell>
          <cell r="D53" t="str">
            <v>Cahier spirale CLAIREFONTAINE Linicolor -17x22 cm - Seyès - 90g - 100p  </v>
          </cell>
          <cell r="E53">
            <v>114</v>
          </cell>
          <cell r="F53">
            <v>1.63</v>
          </cell>
        </row>
        <row r="54">
          <cell r="A54">
            <v>295428</v>
          </cell>
          <cell r="C54">
            <v>1</v>
          </cell>
          <cell r="D54" t="str">
            <v>Cahier spirale CLAIREFONTAINE Linicolor A4 - 5x5 - 90g - 100 pages  </v>
          </cell>
          <cell r="E54">
            <v>114</v>
          </cell>
          <cell r="F54">
            <v>2.56</v>
          </cell>
        </row>
        <row r="55">
          <cell r="A55">
            <v>295485</v>
          </cell>
          <cell r="C55">
            <v>50</v>
          </cell>
          <cell r="D55" t="str">
            <v>Copies doubles blanches 9 trous OXFORD A4 - Seyès - 90g - 200 pages  </v>
          </cell>
          <cell r="E55">
            <v>117</v>
          </cell>
          <cell r="F55">
            <v>2.63</v>
          </cell>
        </row>
        <row r="56">
          <cell r="A56">
            <v>295486</v>
          </cell>
          <cell r="C56">
            <v>50</v>
          </cell>
          <cell r="D56" t="str">
            <v>Copies doubles perforées 9 trous OXFORD A4 - 5x5 - 90g - 200 pages  </v>
          </cell>
          <cell r="E56">
            <v>117</v>
          </cell>
          <cell r="F56">
            <v>3.18</v>
          </cell>
        </row>
        <row r="57">
          <cell r="A57">
            <v>295489</v>
          </cell>
          <cell r="C57">
            <v>100</v>
          </cell>
          <cell r="D57" t="str">
            <v>Feuillets mobiles blancs perf. 9 trous CONQUERANT A4 - Seyès - 90g  </v>
          </cell>
          <cell r="E57">
            <v>117</v>
          </cell>
          <cell r="F57">
            <v>1.36</v>
          </cell>
        </row>
        <row r="58">
          <cell r="A58">
            <v>293745</v>
          </cell>
          <cell r="C58">
            <v>100</v>
          </cell>
          <cell r="D58" t="str">
            <v>Fiches bristol blanches unies 21 x 29,7 cm - 210g  </v>
          </cell>
          <cell r="E58">
            <v>117</v>
          </cell>
          <cell r="F58">
            <v>2.7</v>
          </cell>
        </row>
        <row r="59">
          <cell r="A59">
            <v>136311</v>
          </cell>
          <cell r="C59">
            <v>100</v>
          </cell>
          <cell r="D59" t="str">
            <v>Pochettes de plastification à chaud - A4 (21 x 29,7) - Epaisseur 2x80µ  </v>
          </cell>
          <cell r="E59">
            <v>207</v>
          </cell>
          <cell r="F59">
            <v>4.89</v>
          </cell>
        </row>
        <row r="60">
          <cell r="A60">
            <v>136280</v>
          </cell>
          <cell r="C60">
            <v>100</v>
          </cell>
          <cell r="D60" t="str">
            <v>Pochettes de plastification à chaud - A4 (21x 29,7) - Epaisseur 2x100µ  </v>
          </cell>
          <cell r="E60">
            <v>207</v>
          </cell>
          <cell r="F60">
            <v>7.15</v>
          </cell>
        </row>
        <row r="61">
          <cell r="A61">
            <v>136312</v>
          </cell>
          <cell r="C61">
            <v>100</v>
          </cell>
          <cell r="D61" t="str">
            <v>Pochettes de plastification à chaud - A3 (29,7 x 42) - Epaisseur 2x80µ  </v>
          </cell>
          <cell r="E61">
            <v>207</v>
          </cell>
          <cell r="F61">
            <v>9.54</v>
          </cell>
        </row>
        <row r="62">
          <cell r="A62">
            <v>136281</v>
          </cell>
          <cell r="C62">
            <v>100</v>
          </cell>
          <cell r="D62" t="str">
            <v>Pochettes de plastification à chaud - A3 (29,7 x 42) -Epaisseur 2x100µ  </v>
          </cell>
          <cell r="E62">
            <v>207</v>
          </cell>
          <cell r="F62">
            <v>18.9</v>
          </cell>
        </row>
        <row r="63">
          <cell r="A63">
            <v>136231</v>
          </cell>
          <cell r="C63">
            <v>1</v>
          </cell>
          <cell r="D63" t="str">
            <v>Plastifieuse Saturn - Format A3  </v>
          </cell>
          <cell r="E63">
            <v>206</v>
          </cell>
          <cell r="F63">
            <v>94.01</v>
          </cell>
        </row>
        <row r="64">
          <cell r="A64">
            <v>191455</v>
          </cell>
          <cell r="B64" t="str">
            <v>06</v>
          </cell>
          <cell r="C64">
            <v>1</v>
          </cell>
          <cell r="D64" t="str">
            <v>Classeur 4 anneaux PROGRESS en polypropylène souple    BLEU</v>
          </cell>
          <cell r="E64">
            <v>229</v>
          </cell>
          <cell r="F64">
            <v>0.62</v>
          </cell>
        </row>
        <row r="65">
          <cell r="A65">
            <v>191455</v>
          </cell>
          <cell r="B65" t="str">
            <v>17</v>
          </cell>
          <cell r="C65">
            <v>1</v>
          </cell>
          <cell r="D65" t="str">
            <v>Classeur 4 anneaux PROGRESS en polypropylène souple    NOIR</v>
          </cell>
          <cell r="E65">
            <v>229</v>
          </cell>
          <cell r="F65">
            <v>0.62</v>
          </cell>
        </row>
        <row r="66">
          <cell r="A66">
            <v>191455</v>
          </cell>
          <cell r="B66" t="str">
            <v>19</v>
          </cell>
          <cell r="C66">
            <v>1</v>
          </cell>
          <cell r="D66" t="str">
            <v>Classeur 4 anneaux PROGRESS en polypropylène souple    ROUGE</v>
          </cell>
          <cell r="E66">
            <v>229</v>
          </cell>
          <cell r="F66">
            <v>0.62</v>
          </cell>
        </row>
        <row r="67">
          <cell r="A67">
            <v>191455</v>
          </cell>
          <cell r="B67" t="str">
            <v>22</v>
          </cell>
          <cell r="C67">
            <v>1</v>
          </cell>
          <cell r="D67" t="str">
            <v>Classeur 4 anneaux PROGRESS en polypropylène souple    VERT</v>
          </cell>
          <cell r="E67">
            <v>229</v>
          </cell>
          <cell r="F67">
            <v>0.62</v>
          </cell>
        </row>
        <row r="68">
          <cell r="A68">
            <v>191388</v>
          </cell>
          <cell r="B68" t="str">
            <v>06</v>
          </cell>
          <cell r="C68">
            <v>1</v>
          </cell>
          <cell r="D68" t="str">
            <v>Classeur à levier couleur - Dos 7 cm    BLEU</v>
          </cell>
          <cell r="E68">
            <v>222</v>
          </cell>
          <cell r="F68">
            <v>1.09</v>
          </cell>
        </row>
        <row r="69">
          <cell r="A69">
            <v>191388</v>
          </cell>
          <cell r="B69" t="str">
            <v>15</v>
          </cell>
          <cell r="C69">
            <v>1</v>
          </cell>
          <cell r="D69" t="str">
            <v>Classeur à levier couleur - Dos 7 cm    JAUNE</v>
          </cell>
          <cell r="E69">
            <v>222</v>
          </cell>
          <cell r="F69">
            <v>1.09</v>
          </cell>
        </row>
        <row r="70">
          <cell r="A70">
            <v>191388</v>
          </cell>
          <cell r="B70" t="str">
            <v>17</v>
          </cell>
          <cell r="C70">
            <v>1</v>
          </cell>
          <cell r="D70" t="str">
            <v>Classeur à levier couleur - Dos 7 cm    NOIR</v>
          </cell>
          <cell r="E70">
            <v>222</v>
          </cell>
          <cell r="F70">
            <v>1.09</v>
          </cell>
        </row>
        <row r="71">
          <cell r="A71">
            <v>191388</v>
          </cell>
          <cell r="B71" t="str">
            <v>19</v>
          </cell>
          <cell r="C71">
            <v>1</v>
          </cell>
          <cell r="D71" t="str">
            <v>Classeur à levier couleur - Dos 7 cm    ROUGE</v>
          </cell>
          <cell r="E71">
            <v>222</v>
          </cell>
          <cell r="F71">
            <v>1.09</v>
          </cell>
        </row>
        <row r="72">
          <cell r="A72">
            <v>191388</v>
          </cell>
          <cell r="B72" t="str">
            <v>22</v>
          </cell>
          <cell r="C72">
            <v>1</v>
          </cell>
          <cell r="D72" t="str">
            <v>Classeur à levier couleur - Dos 7 cm    VERT</v>
          </cell>
          <cell r="E72">
            <v>222</v>
          </cell>
          <cell r="F72">
            <v>1.09</v>
          </cell>
        </row>
        <row r="73">
          <cell r="A73">
            <v>191375</v>
          </cell>
          <cell r="B73" t="str">
            <v>05</v>
          </cell>
          <cell r="C73">
            <v>1</v>
          </cell>
          <cell r="D73" t="str">
            <v>Classeur à levier PROGRESS Colors - Dos 5 cm    BLANC</v>
          </cell>
          <cell r="E73">
            <v>222</v>
          </cell>
          <cell r="F73">
            <v>1.12</v>
          </cell>
        </row>
        <row r="74">
          <cell r="A74">
            <v>191375</v>
          </cell>
          <cell r="B74" t="str">
            <v>06</v>
          </cell>
          <cell r="C74">
            <v>1</v>
          </cell>
          <cell r="D74" t="str">
            <v>Classeur à levier PROGRESS Colors - Dos 5 cm    BLEU</v>
          </cell>
          <cell r="E74">
            <v>222</v>
          </cell>
          <cell r="F74">
            <v>1.12</v>
          </cell>
        </row>
        <row r="75">
          <cell r="A75">
            <v>191375</v>
          </cell>
          <cell r="B75" t="str">
            <v>07</v>
          </cell>
          <cell r="C75">
            <v>1</v>
          </cell>
          <cell r="D75" t="str">
            <v>Classeur à levier PROGRESS Colors - Dos 5 cm    BLEU CLAIR</v>
          </cell>
          <cell r="E75">
            <v>222</v>
          </cell>
          <cell r="F75">
            <v>1.12</v>
          </cell>
        </row>
        <row r="76">
          <cell r="A76">
            <v>191375</v>
          </cell>
          <cell r="B76" t="str">
            <v>08</v>
          </cell>
          <cell r="C76">
            <v>1</v>
          </cell>
          <cell r="D76" t="str">
            <v>Classeur à levier PROGRESS Colors - Dos 5 cm    BLEU FONCE</v>
          </cell>
          <cell r="E76">
            <v>222</v>
          </cell>
          <cell r="F76">
            <v>1.12</v>
          </cell>
        </row>
        <row r="77">
          <cell r="A77">
            <v>191375</v>
          </cell>
          <cell r="B77" t="str">
            <v>09</v>
          </cell>
          <cell r="C77">
            <v>1</v>
          </cell>
          <cell r="D77" t="str">
            <v>Classeur à levier PROGRESS Colors - Dos 5 cm    BORDEAUX</v>
          </cell>
          <cell r="E77">
            <v>222</v>
          </cell>
          <cell r="F77">
            <v>1.12</v>
          </cell>
        </row>
        <row r="78">
          <cell r="A78">
            <v>191375</v>
          </cell>
          <cell r="B78" t="str">
            <v>15</v>
          </cell>
          <cell r="C78">
            <v>1</v>
          </cell>
          <cell r="D78" t="str">
            <v>Classeur à levier PROGRESS Colors - Dos 5 cm    JAUNE</v>
          </cell>
          <cell r="E78">
            <v>222</v>
          </cell>
          <cell r="F78">
            <v>1.12</v>
          </cell>
        </row>
        <row r="79">
          <cell r="A79">
            <v>191375</v>
          </cell>
          <cell r="B79" t="str">
            <v>17</v>
          </cell>
          <cell r="C79">
            <v>1</v>
          </cell>
          <cell r="D79" t="str">
            <v>Classeur à levier PROGRESS Colors - Dos 5 cm    NOIR</v>
          </cell>
          <cell r="E79">
            <v>222</v>
          </cell>
          <cell r="F79">
            <v>1.12</v>
          </cell>
        </row>
        <row r="80">
          <cell r="A80">
            <v>191375</v>
          </cell>
          <cell r="B80" t="str">
            <v>18</v>
          </cell>
          <cell r="C80">
            <v>1</v>
          </cell>
          <cell r="D80" t="str">
            <v>Classeur à levier PROGRESS Colors - Dos 5 cm    ORANGE</v>
          </cell>
          <cell r="E80">
            <v>222</v>
          </cell>
          <cell r="F80">
            <v>1.12</v>
          </cell>
        </row>
        <row r="81">
          <cell r="A81">
            <v>191375</v>
          </cell>
          <cell r="B81" t="str">
            <v>19</v>
          </cell>
          <cell r="C81">
            <v>1</v>
          </cell>
          <cell r="D81" t="str">
            <v>Classeur à levier PROGRESS Colors - Dos 5 cm    ROUGE</v>
          </cell>
          <cell r="E81">
            <v>222</v>
          </cell>
          <cell r="F81">
            <v>1.12</v>
          </cell>
        </row>
        <row r="82">
          <cell r="A82">
            <v>191375</v>
          </cell>
          <cell r="B82" t="str">
            <v>20</v>
          </cell>
          <cell r="C82">
            <v>1</v>
          </cell>
          <cell r="D82" t="str">
            <v>Classeur à levier PROGRESS Colors - Dos 5 cm    ROSE</v>
          </cell>
          <cell r="E82">
            <v>222</v>
          </cell>
          <cell r="F82">
            <v>1.12</v>
          </cell>
        </row>
        <row r="83">
          <cell r="A83">
            <v>191375</v>
          </cell>
          <cell r="B83" t="str">
            <v>22</v>
          </cell>
          <cell r="C83">
            <v>1</v>
          </cell>
          <cell r="D83" t="str">
            <v>Classeur à levier PROGRESS Colors - Dos 5 cm    VERT</v>
          </cell>
          <cell r="E83">
            <v>222</v>
          </cell>
          <cell r="F83">
            <v>1.12</v>
          </cell>
        </row>
        <row r="84">
          <cell r="A84">
            <v>191375</v>
          </cell>
          <cell r="B84" t="str">
            <v>23</v>
          </cell>
          <cell r="C84">
            <v>1</v>
          </cell>
          <cell r="D84" t="str">
            <v>Classeur à levier PROGRESS Colors - Dos 5 cm    VERT CLAIR</v>
          </cell>
          <cell r="E84">
            <v>222</v>
          </cell>
          <cell r="F84">
            <v>1.12</v>
          </cell>
        </row>
        <row r="85">
          <cell r="A85">
            <v>191375</v>
          </cell>
          <cell r="B85" t="str">
            <v>25</v>
          </cell>
          <cell r="C85">
            <v>1</v>
          </cell>
          <cell r="D85" t="str">
            <v>Classeur à levier PROGRESS Colors - Dos 5 cm    VIOLET</v>
          </cell>
          <cell r="E85">
            <v>222</v>
          </cell>
          <cell r="F85">
            <v>1.12</v>
          </cell>
        </row>
        <row r="86">
          <cell r="A86">
            <v>191607</v>
          </cell>
          <cell r="C86">
            <v>1</v>
          </cell>
          <cell r="D86" t="str">
            <v>Jeu d'intercalaires carte 2,5/10e format A4 - 6 touches  </v>
          </cell>
          <cell r="E86">
            <v>233</v>
          </cell>
          <cell r="F86">
            <v>0.22</v>
          </cell>
        </row>
        <row r="87">
          <cell r="A87">
            <v>191643</v>
          </cell>
          <cell r="C87">
            <v>100</v>
          </cell>
          <cell r="D87" t="str">
            <v>Pochettes perforées A4  </v>
          </cell>
          <cell r="E87">
            <v>234</v>
          </cell>
          <cell r="F87">
            <v>2.71</v>
          </cell>
        </row>
        <row r="88">
          <cell r="A88">
            <v>191839</v>
          </cell>
          <cell r="C88">
            <v>100</v>
          </cell>
          <cell r="D88" t="str">
            <v>Pochettes perforées PROGRESS en polypropylène 8/100e lisse  </v>
          </cell>
          <cell r="E88">
            <v>234</v>
          </cell>
          <cell r="F88">
            <v>4.03</v>
          </cell>
        </row>
        <row r="89">
          <cell r="A89">
            <v>196349</v>
          </cell>
          <cell r="B89" t="str">
            <v>06</v>
          </cell>
          <cell r="C89">
            <v>1</v>
          </cell>
          <cell r="D89" t="str">
            <v>Protège-documents A4 - 10 poches    BLEU</v>
          </cell>
          <cell r="E89">
            <v>213</v>
          </cell>
          <cell r="F89">
            <v>0.48</v>
          </cell>
        </row>
        <row r="90">
          <cell r="A90">
            <v>196349</v>
          </cell>
          <cell r="B90" t="str">
            <v>17</v>
          </cell>
          <cell r="C90">
            <v>1</v>
          </cell>
          <cell r="D90" t="str">
            <v>Protège-documents A4 - 10 poches    NOIR</v>
          </cell>
          <cell r="E90">
            <v>213</v>
          </cell>
          <cell r="F90">
            <v>0.48</v>
          </cell>
        </row>
        <row r="91">
          <cell r="A91">
            <v>196349</v>
          </cell>
          <cell r="B91" t="str">
            <v>19</v>
          </cell>
          <cell r="C91">
            <v>1</v>
          </cell>
          <cell r="D91" t="str">
            <v>Protège-documents A4 - 10 poches    ROUGE</v>
          </cell>
          <cell r="E91">
            <v>213</v>
          </cell>
          <cell r="F91">
            <v>0.48</v>
          </cell>
        </row>
        <row r="92">
          <cell r="A92">
            <v>196349</v>
          </cell>
          <cell r="B92" t="str">
            <v>22</v>
          </cell>
          <cell r="C92">
            <v>1</v>
          </cell>
          <cell r="D92" t="str">
            <v>Protège-documents A4 - 10 poches    VERT</v>
          </cell>
          <cell r="E92">
            <v>213</v>
          </cell>
          <cell r="F92">
            <v>0.48</v>
          </cell>
        </row>
        <row r="93">
          <cell r="A93">
            <v>196351</v>
          </cell>
          <cell r="B93" t="str">
            <v>06</v>
          </cell>
          <cell r="C93">
            <v>1</v>
          </cell>
          <cell r="D93" t="str">
            <v>Protège-documents A4 - 20 poches    BLEU</v>
          </cell>
          <cell r="E93">
            <v>213</v>
          </cell>
          <cell r="F93">
            <v>0.65</v>
          </cell>
        </row>
        <row r="94">
          <cell r="A94">
            <v>196351</v>
          </cell>
          <cell r="B94" t="str">
            <v>17</v>
          </cell>
          <cell r="C94">
            <v>1</v>
          </cell>
          <cell r="D94" t="str">
            <v>Protège-documents A4 - 20 poches    NOIR</v>
          </cell>
          <cell r="E94">
            <v>213</v>
          </cell>
          <cell r="F94">
            <v>0.65</v>
          </cell>
        </row>
        <row r="95">
          <cell r="A95">
            <v>196351</v>
          </cell>
          <cell r="B95" t="str">
            <v>19</v>
          </cell>
          <cell r="C95">
            <v>1</v>
          </cell>
          <cell r="D95" t="str">
            <v>Protège-documents A4 - 20 poches    ROUGE</v>
          </cell>
          <cell r="E95">
            <v>213</v>
          </cell>
          <cell r="F95">
            <v>0.65</v>
          </cell>
        </row>
        <row r="96">
          <cell r="A96">
            <v>196352</v>
          </cell>
          <cell r="B96" t="str">
            <v>06</v>
          </cell>
          <cell r="C96">
            <v>1</v>
          </cell>
          <cell r="D96" t="str">
            <v>Protège documents A4 - 30 poches    BLEU</v>
          </cell>
          <cell r="E96">
            <v>213</v>
          </cell>
          <cell r="F96">
            <v>0.75</v>
          </cell>
        </row>
        <row r="97">
          <cell r="A97">
            <v>196352</v>
          </cell>
          <cell r="B97" t="str">
            <v>17</v>
          </cell>
          <cell r="C97">
            <v>1</v>
          </cell>
          <cell r="D97" t="str">
            <v>Protège documents A4 - 30 poches    NOIR</v>
          </cell>
          <cell r="E97">
            <v>213</v>
          </cell>
          <cell r="F97">
            <v>0.75</v>
          </cell>
        </row>
        <row r="98">
          <cell r="A98">
            <v>196352</v>
          </cell>
          <cell r="B98" t="str">
            <v>19</v>
          </cell>
          <cell r="C98">
            <v>1</v>
          </cell>
          <cell r="D98" t="str">
            <v>Protège documents A4 - 30 poches    ROUGE</v>
          </cell>
          <cell r="E98">
            <v>213</v>
          </cell>
          <cell r="F98">
            <v>0.75</v>
          </cell>
        </row>
        <row r="99">
          <cell r="A99">
            <v>196352</v>
          </cell>
          <cell r="B99" t="str">
            <v>22</v>
          </cell>
          <cell r="C99">
            <v>1</v>
          </cell>
          <cell r="D99" t="str">
            <v>Protège documents A4 - 30 poches    VERT</v>
          </cell>
          <cell r="E99">
            <v>213</v>
          </cell>
          <cell r="F99">
            <v>0.75</v>
          </cell>
        </row>
        <row r="100">
          <cell r="A100">
            <v>196353</v>
          </cell>
          <cell r="B100" t="str">
            <v>06</v>
          </cell>
          <cell r="C100">
            <v>1</v>
          </cell>
          <cell r="D100" t="str">
            <v>Protège-documents A4 - 40 poches    BLEU</v>
          </cell>
          <cell r="E100">
            <v>213</v>
          </cell>
          <cell r="F100">
            <v>0.92</v>
          </cell>
        </row>
        <row r="101">
          <cell r="A101">
            <v>196353</v>
          </cell>
          <cell r="B101" t="str">
            <v>17</v>
          </cell>
          <cell r="C101">
            <v>1</v>
          </cell>
          <cell r="D101" t="str">
            <v>Protège-documents A4 - 40 poches    NOIR</v>
          </cell>
          <cell r="E101">
            <v>213</v>
          </cell>
          <cell r="F101">
            <v>0.92</v>
          </cell>
        </row>
        <row r="102">
          <cell r="A102">
            <v>196353</v>
          </cell>
          <cell r="B102" t="str">
            <v>19</v>
          </cell>
          <cell r="C102">
            <v>1</v>
          </cell>
          <cell r="D102" t="str">
            <v>Protège-documents A4 - 40 poches    ROUGE</v>
          </cell>
          <cell r="E102">
            <v>213</v>
          </cell>
          <cell r="F102">
            <v>0.92</v>
          </cell>
        </row>
        <row r="103">
          <cell r="A103">
            <v>196353</v>
          </cell>
          <cell r="B103" t="str">
            <v>22</v>
          </cell>
          <cell r="C103">
            <v>1</v>
          </cell>
          <cell r="D103" t="str">
            <v>Protège-documents A4 - 40 poches    VERT</v>
          </cell>
          <cell r="E103">
            <v>213</v>
          </cell>
          <cell r="F103">
            <v>0.92</v>
          </cell>
        </row>
        <row r="104">
          <cell r="A104">
            <v>196354</v>
          </cell>
          <cell r="B104" t="str">
            <v>06</v>
          </cell>
          <cell r="C104">
            <v>1</v>
          </cell>
          <cell r="D104" t="str">
            <v>Protège-documents A4 - 50 poches    BLEU</v>
          </cell>
          <cell r="E104">
            <v>213</v>
          </cell>
          <cell r="F104">
            <v>1.12</v>
          </cell>
        </row>
        <row r="105">
          <cell r="A105">
            <v>196354</v>
          </cell>
          <cell r="B105" t="str">
            <v>17</v>
          </cell>
          <cell r="C105">
            <v>1</v>
          </cell>
          <cell r="D105" t="str">
            <v>Protège-documents A4 - 50 poches    NOIR</v>
          </cell>
          <cell r="E105">
            <v>213</v>
          </cell>
          <cell r="F105">
            <v>1.12</v>
          </cell>
        </row>
        <row r="106">
          <cell r="A106">
            <v>196354</v>
          </cell>
          <cell r="B106" t="str">
            <v>19</v>
          </cell>
          <cell r="C106">
            <v>1</v>
          </cell>
          <cell r="D106" t="str">
            <v>Protège-documents A4 - 50 poches    ROUGE</v>
          </cell>
          <cell r="E106">
            <v>213</v>
          </cell>
          <cell r="F106">
            <v>1.12</v>
          </cell>
        </row>
        <row r="107">
          <cell r="A107">
            <v>196354</v>
          </cell>
          <cell r="B107" t="str">
            <v>22</v>
          </cell>
          <cell r="C107">
            <v>1</v>
          </cell>
          <cell r="D107" t="str">
            <v>Protège-documents A4 - 50 poches    VERT</v>
          </cell>
          <cell r="E107">
            <v>213</v>
          </cell>
          <cell r="F107">
            <v>1.12</v>
          </cell>
        </row>
        <row r="108">
          <cell r="A108">
            <v>191194</v>
          </cell>
          <cell r="B108" t="str">
            <v>06</v>
          </cell>
          <cell r="C108">
            <v>100</v>
          </cell>
          <cell r="D108" t="str">
            <v>Chemises 24x32 cm - 220g    BLEU</v>
          </cell>
          <cell r="E108">
            <v>240</v>
          </cell>
          <cell r="F108">
            <v>5.67</v>
          </cell>
        </row>
        <row r="109">
          <cell r="A109">
            <v>191194</v>
          </cell>
          <cell r="B109" t="str">
            <v>10</v>
          </cell>
          <cell r="C109">
            <v>100</v>
          </cell>
          <cell r="D109" t="str">
            <v>Chemises 24x32 cm - 220g    BULLE</v>
          </cell>
          <cell r="E109">
            <v>240</v>
          </cell>
          <cell r="F109">
            <v>5.67</v>
          </cell>
        </row>
        <row r="110">
          <cell r="A110">
            <v>191194</v>
          </cell>
          <cell r="B110" t="str">
            <v>11</v>
          </cell>
          <cell r="C110">
            <v>100</v>
          </cell>
          <cell r="D110" t="str">
            <v>Chemises 24x32 cm - 220g    GRIS</v>
          </cell>
          <cell r="E110">
            <v>240</v>
          </cell>
          <cell r="F110">
            <v>5.67</v>
          </cell>
        </row>
        <row r="111">
          <cell r="A111">
            <v>191194</v>
          </cell>
          <cell r="B111" t="str">
            <v>15</v>
          </cell>
          <cell r="C111">
            <v>100</v>
          </cell>
          <cell r="D111" t="str">
            <v>Chemises 24x32 cm - 220g    JAUNE</v>
          </cell>
          <cell r="E111">
            <v>240</v>
          </cell>
          <cell r="F111">
            <v>5.67</v>
          </cell>
        </row>
        <row r="112">
          <cell r="A112">
            <v>191194</v>
          </cell>
          <cell r="B112" t="str">
            <v>18</v>
          </cell>
          <cell r="C112">
            <v>100</v>
          </cell>
          <cell r="D112" t="str">
            <v>Chemises 24x32 cm - 220g    ORANGE</v>
          </cell>
          <cell r="E112">
            <v>240</v>
          </cell>
          <cell r="F112">
            <v>5.67</v>
          </cell>
        </row>
        <row r="113">
          <cell r="A113">
            <v>191194</v>
          </cell>
          <cell r="B113" t="str">
            <v>19</v>
          </cell>
          <cell r="C113">
            <v>100</v>
          </cell>
          <cell r="D113" t="str">
            <v>Chemises 24x32 cm - 220g    ROUGE</v>
          </cell>
          <cell r="E113">
            <v>240</v>
          </cell>
          <cell r="F113">
            <v>5.67</v>
          </cell>
        </row>
        <row r="114">
          <cell r="A114">
            <v>191194</v>
          </cell>
          <cell r="B114" t="str">
            <v>20</v>
          </cell>
          <cell r="C114">
            <v>100</v>
          </cell>
          <cell r="D114" t="str">
            <v>Chemises 24x32 cm - 220g    ROSE</v>
          </cell>
          <cell r="E114">
            <v>240</v>
          </cell>
          <cell r="F114">
            <v>5.67</v>
          </cell>
        </row>
        <row r="115">
          <cell r="A115">
            <v>191194</v>
          </cell>
          <cell r="B115" t="str">
            <v>22</v>
          </cell>
          <cell r="C115">
            <v>100</v>
          </cell>
          <cell r="D115" t="str">
            <v>Chemises 24x32 cm - 220g    VERT</v>
          </cell>
          <cell r="E115">
            <v>240</v>
          </cell>
          <cell r="F115">
            <v>5.67</v>
          </cell>
        </row>
        <row r="116">
          <cell r="A116">
            <v>191194</v>
          </cell>
          <cell r="B116" t="str">
            <v>25</v>
          </cell>
          <cell r="C116">
            <v>100</v>
          </cell>
          <cell r="D116" t="str">
            <v>Chemises 24x32 cm - 220g    VIOLET</v>
          </cell>
          <cell r="E116">
            <v>240</v>
          </cell>
          <cell r="F116">
            <v>5.67</v>
          </cell>
        </row>
        <row r="117">
          <cell r="A117">
            <v>191970</v>
          </cell>
          <cell r="B117" t="str">
            <v>06</v>
          </cell>
          <cell r="C117">
            <v>1</v>
          </cell>
          <cell r="D117" t="str">
            <v>Chemise PROGRESS en polypropylène    BLEU</v>
          </cell>
          <cell r="E117">
            <v>244</v>
          </cell>
          <cell r="F117">
            <v>0.45</v>
          </cell>
        </row>
        <row r="118">
          <cell r="A118">
            <v>191970</v>
          </cell>
          <cell r="B118" t="str">
            <v>13</v>
          </cell>
          <cell r="C118">
            <v>1</v>
          </cell>
          <cell r="D118" t="str">
            <v>Chemise PROGRESS en polypropylène    INCOLORE</v>
          </cell>
          <cell r="E118">
            <v>244</v>
          </cell>
          <cell r="F118">
            <v>0.45</v>
          </cell>
        </row>
        <row r="119">
          <cell r="A119">
            <v>191970</v>
          </cell>
          <cell r="B119" t="str">
            <v>17</v>
          </cell>
          <cell r="C119">
            <v>1</v>
          </cell>
          <cell r="D119" t="str">
            <v>Chemise PROGRESS en polypropylène    NOIR</v>
          </cell>
          <cell r="E119">
            <v>244</v>
          </cell>
          <cell r="F119">
            <v>0.45</v>
          </cell>
        </row>
        <row r="120">
          <cell r="A120">
            <v>191970</v>
          </cell>
          <cell r="B120" t="str">
            <v>19</v>
          </cell>
          <cell r="C120">
            <v>1</v>
          </cell>
          <cell r="D120" t="str">
            <v>Chemise PROGRESS en polypropylène    ROUGE</v>
          </cell>
          <cell r="E120">
            <v>244</v>
          </cell>
          <cell r="F120">
            <v>0.45</v>
          </cell>
        </row>
        <row r="121">
          <cell r="A121">
            <v>193386</v>
          </cell>
          <cell r="B121" t="str">
            <v>06</v>
          </cell>
          <cell r="C121">
            <v>10</v>
          </cell>
          <cell r="D121" t="str">
            <v>Chemises carte à rabats et à élastiques    BLEU</v>
          </cell>
          <cell r="E121">
            <v>243</v>
          </cell>
          <cell r="F121">
            <v>3.59</v>
          </cell>
        </row>
        <row r="122">
          <cell r="A122">
            <v>193386</v>
          </cell>
          <cell r="B122" t="str">
            <v>15</v>
          </cell>
          <cell r="C122">
            <v>10</v>
          </cell>
          <cell r="D122" t="str">
            <v>Chemises carte à rabats et à élastiques    JAUNE</v>
          </cell>
          <cell r="E122">
            <v>243</v>
          </cell>
          <cell r="F122">
            <v>3.59</v>
          </cell>
        </row>
        <row r="123">
          <cell r="A123">
            <v>193386</v>
          </cell>
          <cell r="B123" t="str">
            <v>18</v>
          </cell>
          <cell r="C123">
            <v>10</v>
          </cell>
          <cell r="D123" t="str">
            <v>Chemises carte à rabats et à élastiques    ORANGE</v>
          </cell>
          <cell r="E123">
            <v>243</v>
          </cell>
          <cell r="F123">
            <v>3.59</v>
          </cell>
        </row>
        <row r="124">
          <cell r="A124">
            <v>193386</v>
          </cell>
          <cell r="B124" t="str">
            <v>19</v>
          </cell>
          <cell r="C124">
            <v>10</v>
          </cell>
          <cell r="D124" t="str">
            <v>Chemises carte à rabats et à élastiques    ROUGE</v>
          </cell>
          <cell r="E124">
            <v>243</v>
          </cell>
          <cell r="F124">
            <v>3.59</v>
          </cell>
        </row>
        <row r="125">
          <cell r="A125">
            <v>193385</v>
          </cell>
          <cell r="B125" t="str">
            <v>02</v>
          </cell>
          <cell r="C125">
            <v>10</v>
          </cell>
          <cell r="D125" t="str">
            <v>Chemises à élastiques sans rabats    ASSORTIS</v>
          </cell>
          <cell r="E125">
            <v>242</v>
          </cell>
          <cell r="F125">
            <v>2.52</v>
          </cell>
        </row>
        <row r="126">
          <cell r="A126">
            <v>193385</v>
          </cell>
          <cell r="B126" t="str">
            <v>06</v>
          </cell>
          <cell r="C126">
            <v>10</v>
          </cell>
          <cell r="D126" t="str">
            <v>Chemises à élastiques sans rabats    BLEU</v>
          </cell>
          <cell r="E126">
            <v>242</v>
          </cell>
          <cell r="F126">
            <v>2.52</v>
          </cell>
        </row>
        <row r="127">
          <cell r="A127">
            <v>193385</v>
          </cell>
          <cell r="B127" t="str">
            <v>15</v>
          </cell>
          <cell r="C127">
            <v>10</v>
          </cell>
          <cell r="D127" t="str">
            <v>Chemises à élastiques sans rabats    JAUNE</v>
          </cell>
          <cell r="E127">
            <v>242</v>
          </cell>
          <cell r="F127">
            <v>2.52</v>
          </cell>
        </row>
        <row r="128">
          <cell r="A128">
            <v>193385</v>
          </cell>
          <cell r="B128" t="str">
            <v>19</v>
          </cell>
          <cell r="C128">
            <v>10</v>
          </cell>
          <cell r="D128" t="str">
            <v>Chemises à élastiques sans rabats    ROUGE</v>
          </cell>
          <cell r="E128">
            <v>242</v>
          </cell>
          <cell r="F128">
            <v>2.52</v>
          </cell>
        </row>
        <row r="129">
          <cell r="A129">
            <v>193385</v>
          </cell>
          <cell r="B129" t="str">
            <v>22</v>
          </cell>
          <cell r="C129">
            <v>10</v>
          </cell>
          <cell r="D129" t="str">
            <v>Chemises à élastiques sans rabats    VERT</v>
          </cell>
          <cell r="E129">
            <v>242</v>
          </cell>
          <cell r="F129">
            <v>2.52</v>
          </cell>
        </row>
        <row r="130">
          <cell r="A130">
            <v>191212</v>
          </cell>
          <cell r="B130" t="str">
            <v>06</v>
          </cell>
          <cell r="C130">
            <v>1</v>
          </cell>
          <cell r="D130" t="str">
            <v>Chemise sans élastique 3 rabats    BLEU</v>
          </cell>
          <cell r="E130">
            <v>242</v>
          </cell>
          <cell r="F130">
            <v>0.49</v>
          </cell>
        </row>
        <row r="131">
          <cell r="A131">
            <v>191212</v>
          </cell>
          <cell r="B131" t="str">
            <v>15</v>
          </cell>
          <cell r="C131">
            <v>1</v>
          </cell>
          <cell r="D131" t="str">
            <v>Chemise sans élastique 3 rabats    JAUNE</v>
          </cell>
          <cell r="E131">
            <v>242</v>
          </cell>
          <cell r="F131">
            <v>0.49</v>
          </cell>
        </row>
        <row r="132">
          <cell r="A132">
            <v>191212</v>
          </cell>
          <cell r="B132" t="str">
            <v>19</v>
          </cell>
          <cell r="C132">
            <v>1</v>
          </cell>
          <cell r="D132" t="str">
            <v>Chemise sans élastique 3 rabats    ROUGE</v>
          </cell>
          <cell r="E132">
            <v>242</v>
          </cell>
          <cell r="F132">
            <v>0.49</v>
          </cell>
        </row>
        <row r="133">
          <cell r="A133">
            <v>191181</v>
          </cell>
          <cell r="B133" t="str">
            <v>06</v>
          </cell>
          <cell r="C133">
            <v>250</v>
          </cell>
          <cell r="D133" t="str">
            <v>Sous-chemises 22x31cm - 60g    BLEU</v>
          </cell>
          <cell r="E133">
            <v>240</v>
          </cell>
          <cell r="F133">
            <v>3.05</v>
          </cell>
        </row>
        <row r="134">
          <cell r="A134">
            <v>191181</v>
          </cell>
          <cell r="B134" t="str">
            <v>10</v>
          </cell>
          <cell r="C134">
            <v>250</v>
          </cell>
          <cell r="D134" t="str">
            <v>Sous-chemises 22x31cm - 60g    BULLE</v>
          </cell>
          <cell r="E134">
            <v>240</v>
          </cell>
          <cell r="F134">
            <v>3.05</v>
          </cell>
        </row>
        <row r="135">
          <cell r="A135">
            <v>191181</v>
          </cell>
          <cell r="B135" t="str">
            <v>15</v>
          </cell>
          <cell r="C135">
            <v>250</v>
          </cell>
          <cell r="D135" t="str">
            <v>Sous-chemises 22x31cm - 60g    JAUNE</v>
          </cell>
          <cell r="E135">
            <v>240</v>
          </cell>
          <cell r="F135">
            <v>3.05</v>
          </cell>
        </row>
        <row r="136">
          <cell r="A136">
            <v>191181</v>
          </cell>
          <cell r="B136" t="str">
            <v>18</v>
          </cell>
          <cell r="C136">
            <v>250</v>
          </cell>
          <cell r="D136" t="str">
            <v>Sous-chemises 22x31cm - 60g    ORANGE</v>
          </cell>
          <cell r="E136">
            <v>240</v>
          </cell>
          <cell r="F136">
            <v>3.05</v>
          </cell>
        </row>
        <row r="137">
          <cell r="A137">
            <v>191181</v>
          </cell>
          <cell r="B137" t="str">
            <v>19</v>
          </cell>
          <cell r="C137">
            <v>250</v>
          </cell>
          <cell r="D137" t="str">
            <v>Sous-chemises 22x31cm - 60g    ROUGE</v>
          </cell>
          <cell r="E137">
            <v>240</v>
          </cell>
          <cell r="F137">
            <v>3.05</v>
          </cell>
        </row>
        <row r="138">
          <cell r="A138">
            <v>191181</v>
          </cell>
          <cell r="B138" t="str">
            <v>20</v>
          </cell>
          <cell r="C138">
            <v>250</v>
          </cell>
          <cell r="D138" t="str">
            <v>Sous-chemises 22x31cm - 60g    ROSE</v>
          </cell>
          <cell r="E138">
            <v>240</v>
          </cell>
          <cell r="F138">
            <v>3.05</v>
          </cell>
        </row>
        <row r="139">
          <cell r="A139">
            <v>191181</v>
          </cell>
          <cell r="B139" t="str">
            <v>22</v>
          </cell>
          <cell r="C139">
            <v>250</v>
          </cell>
          <cell r="D139" t="str">
            <v>Sous-chemises 22x31cm - 60g    VERT</v>
          </cell>
          <cell r="E139">
            <v>240</v>
          </cell>
          <cell r="F139">
            <v>3.05</v>
          </cell>
        </row>
        <row r="140">
          <cell r="A140">
            <v>191181</v>
          </cell>
          <cell r="B140" t="str">
            <v>25</v>
          </cell>
          <cell r="C140">
            <v>250</v>
          </cell>
          <cell r="D140" t="str">
            <v>Sous-chemises 22x31cm - 60g    VIOLET</v>
          </cell>
          <cell r="E140">
            <v>240</v>
          </cell>
          <cell r="F140">
            <v>3.05</v>
          </cell>
        </row>
        <row r="141">
          <cell r="A141">
            <v>191290</v>
          </cell>
          <cell r="C141">
            <v>50</v>
          </cell>
          <cell r="D141" t="str">
            <v>Boîtes archives carton - Dos 10 cm  </v>
          </cell>
          <cell r="E141">
            <v>262</v>
          </cell>
          <cell r="F141">
            <v>13.41</v>
          </cell>
        </row>
        <row r="142">
          <cell r="A142">
            <v>193146</v>
          </cell>
          <cell r="C142">
            <v>25</v>
          </cell>
          <cell r="D142" t="str">
            <v>Dossiers suspendus armoires kraft recyclé - orange - Fond V  </v>
          </cell>
          <cell r="E142">
            <v>257</v>
          </cell>
          <cell r="F142">
            <v>5.44</v>
          </cell>
        </row>
        <row r="143">
          <cell r="A143">
            <v>193147</v>
          </cell>
          <cell r="C143">
            <v>25</v>
          </cell>
          <cell r="D143" t="str">
            <v>Dossiers suspendus armoires kraft recyclé - orange - Fond 15 mm  </v>
          </cell>
          <cell r="E143">
            <v>257</v>
          </cell>
          <cell r="F143">
            <v>5.92</v>
          </cell>
        </row>
        <row r="144">
          <cell r="A144">
            <v>178353</v>
          </cell>
          <cell r="B144" t="str">
            <v>06</v>
          </cell>
          <cell r="C144">
            <v>1</v>
          </cell>
          <cell r="D144" t="str">
            <v>Stylo plume jetable PILOT V-Pen    BLEU</v>
          </cell>
          <cell r="E144">
            <v>141</v>
          </cell>
          <cell r="F144">
            <v>1.61</v>
          </cell>
        </row>
        <row r="145">
          <cell r="A145">
            <v>178353</v>
          </cell>
          <cell r="B145" t="str">
            <v>07</v>
          </cell>
          <cell r="C145">
            <v>1</v>
          </cell>
          <cell r="D145" t="str">
            <v>Stylo plume jetable PILOT V-Pen    BLEU CLAIR</v>
          </cell>
          <cell r="E145">
            <v>141</v>
          </cell>
          <cell r="F145">
            <v>1.61</v>
          </cell>
        </row>
        <row r="146">
          <cell r="A146">
            <v>178353</v>
          </cell>
          <cell r="B146" t="str">
            <v>17</v>
          </cell>
          <cell r="C146">
            <v>1</v>
          </cell>
          <cell r="D146" t="str">
            <v>Stylo plume jetable PILOT V-Pen    NOIR</v>
          </cell>
          <cell r="E146">
            <v>141</v>
          </cell>
          <cell r="F146">
            <v>1.61</v>
          </cell>
        </row>
        <row r="147">
          <cell r="A147">
            <v>178353</v>
          </cell>
          <cell r="B147" t="str">
            <v>19</v>
          </cell>
          <cell r="C147">
            <v>1</v>
          </cell>
          <cell r="D147" t="str">
            <v>Stylo plume jetable PILOT V-Pen    ROUGE</v>
          </cell>
          <cell r="E147">
            <v>141</v>
          </cell>
          <cell r="F147">
            <v>1.61</v>
          </cell>
        </row>
        <row r="148">
          <cell r="A148">
            <v>178353</v>
          </cell>
          <cell r="B148" t="str">
            <v>20</v>
          </cell>
          <cell r="C148">
            <v>1</v>
          </cell>
          <cell r="D148" t="str">
            <v>Stylo plume jetable PILOT V-Pen    ROSE</v>
          </cell>
          <cell r="E148">
            <v>141</v>
          </cell>
          <cell r="F148">
            <v>1.61</v>
          </cell>
        </row>
        <row r="149">
          <cell r="A149">
            <v>178353</v>
          </cell>
          <cell r="B149" t="str">
            <v>22</v>
          </cell>
          <cell r="C149">
            <v>1</v>
          </cell>
          <cell r="D149" t="str">
            <v>Stylo plume jetable PILOT V-Pen    VERT</v>
          </cell>
          <cell r="E149">
            <v>141</v>
          </cell>
          <cell r="F149">
            <v>1.61</v>
          </cell>
        </row>
        <row r="150">
          <cell r="A150">
            <v>178353</v>
          </cell>
          <cell r="B150" t="str">
            <v>25</v>
          </cell>
          <cell r="C150">
            <v>1</v>
          </cell>
          <cell r="D150" t="str">
            <v>Stylo plume jetable PILOT V-Pen    VIOLET</v>
          </cell>
          <cell r="E150">
            <v>141</v>
          </cell>
          <cell r="F150">
            <v>1.61</v>
          </cell>
        </row>
        <row r="151">
          <cell r="A151">
            <v>172452</v>
          </cell>
          <cell r="B151" t="str">
            <v>06</v>
          </cell>
          <cell r="C151">
            <v>1</v>
          </cell>
          <cell r="D151" t="str">
            <v>Stylo bille BIC Orange Cristal Fine - Ecriture fine    BLEU</v>
          </cell>
          <cell r="E151">
            <v>137</v>
          </cell>
          <cell r="F151">
            <v>0.16</v>
          </cell>
        </row>
        <row r="152">
          <cell r="A152">
            <v>172452</v>
          </cell>
          <cell r="B152" t="str">
            <v>17</v>
          </cell>
          <cell r="C152">
            <v>1</v>
          </cell>
          <cell r="D152" t="str">
            <v>Stylo bille BIC Orange Cristal Fine - Ecriture fine    NOIR</v>
          </cell>
          <cell r="E152">
            <v>137</v>
          </cell>
          <cell r="F152">
            <v>0.16</v>
          </cell>
        </row>
        <row r="153">
          <cell r="A153">
            <v>172452</v>
          </cell>
          <cell r="B153" t="str">
            <v>19</v>
          </cell>
          <cell r="C153">
            <v>1</v>
          </cell>
          <cell r="D153" t="str">
            <v>Stylo bille BIC Orange Cristal Fine - Ecriture fine    ROUGE</v>
          </cell>
          <cell r="E153">
            <v>137</v>
          </cell>
          <cell r="F153">
            <v>0.16</v>
          </cell>
        </row>
        <row r="154">
          <cell r="A154">
            <v>172452</v>
          </cell>
          <cell r="B154" t="str">
            <v>22</v>
          </cell>
          <cell r="C154">
            <v>1</v>
          </cell>
          <cell r="D154" t="str">
            <v>Stylo bille BIC Orange Cristal Fine - Ecriture fine    VERT</v>
          </cell>
          <cell r="E154">
            <v>137</v>
          </cell>
          <cell r="F154">
            <v>0.16</v>
          </cell>
        </row>
        <row r="155">
          <cell r="A155">
            <v>172451</v>
          </cell>
          <cell r="B155" t="str">
            <v>06</v>
          </cell>
          <cell r="C155">
            <v>1</v>
          </cell>
          <cell r="D155" t="str">
            <v>Stylo bille BIC Cristal - Ecriture moyenne    BLEU</v>
          </cell>
          <cell r="E155">
            <v>136</v>
          </cell>
          <cell r="F155">
            <v>0.16</v>
          </cell>
        </row>
        <row r="156">
          <cell r="A156">
            <v>172451</v>
          </cell>
          <cell r="B156" t="str">
            <v>17</v>
          </cell>
          <cell r="C156">
            <v>1</v>
          </cell>
          <cell r="D156" t="str">
            <v>Stylo bille BIC Cristal - Ecriture moyenne    NOIR</v>
          </cell>
          <cell r="E156">
            <v>136</v>
          </cell>
          <cell r="F156">
            <v>0.16</v>
          </cell>
        </row>
        <row r="157">
          <cell r="A157">
            <v>172451</v>
          </cell>
          <cell r="B157" t="str">
            <v>19</v>
          </cell>
          <cell r="C157">
            <v>1</v>
          </cell>
          <cell r="D157" t="str">
            <v>Stylo bille BIC Cristal - Ecriture moyenne    ROUGE</v>
          </cell>
          <cell r="E157">
            <v>136</v>
          </cell>
          <cell r="F157">
            <v>0.16</v>
          </cell>
        </row>
        <row r="158">
          <cell r="A158">
            <v>172451</v>
          </cell>
          <cell r="B158" t="str">
            <v>22</v>
          </cell>
          <cell r="C158">
            <v>1</v>
          </cell>
          <cell r="D158" t="str">
            <v>Stylo bille BIC Cristal - Ecriture moyenne    VERT</v>
          </cell>
          <cell r="E158">
            <v>136</v>
          </cell>
          <cell r="F158">
            <v>0.16</v>
          </cell>
        </row>
        <row r="159">
          <cell r="A159">
            <v>172460</v>
          </cell>
          <cell r="B159" t="str">
            <v>06</v>
          </cell>
          <cell r="C159">
            <v>1</v>
          </cell>
          <cell r="D159" t="str">
            <v>Stylo bille PROGRESS corps transparent - Pointe moyenne    BLEU</v>
          </cell>
          <cell r="E159">
            <v>136</v>
          </cell>
          <cell r="F159">
            <v>0.04</v>
          </cell>
        </row>
        <row r="160">
          <cell r="A160">
            <v>172460</v>
          </cell>
          <cell r="B160" t="str">
            <v>17</v>
          </cell>
          <cell r="C160">
            <v>1</v>
          </cell>
          <cell r="D160" t="str">
            <v>Stylo bille PROGRESS corps transparent - Pointe moyenne    NOIR</v>
          </cell>
          <cell r="E160">
            <v>136</v>
          </cell>
          <cell r="F160">
            <v>0.04</v>
          </cell>
        </row>
        <row r="161">
          <cell r="A161">
            <v>172460</v>
          </cell>
          <cell r="B161" t="str">
            <v>19</v>
          </cell>
          <cell r="C161">
            <v>1</v>
          </cell>
          <cell r="D161" t="str">
            <v>Stylo bille PROGRESS corps transparent - Pointe moyenne    ROUGE</v>
          </cell>
          <cell r="E161">
            <v>136</v>
          </cell>
          <cell r="F161">
            <v>0.04</v>
          </cell>
        </row>
        <row r="162">
          <cell r="A162">
            <v>172460</v>
          </cell>
          <cell r="B162" t="str">
            <v>22</v>
          </cell>
          <cell r="C162">
            <v>1</v>
          </cell>
          <cell r="D162" t="str">
            <v>Stylo bille PROGRESS corps transparent - Pointe moyenne    VERT</v>
          </cell>
          <cell r="E162">
            <v>136</v>
          </cell>
          <cell r="F162">
            <v>0.04</v>
          </cell>
        </row>
        <row r="163">
          <cell r="A163">
            <v>172502</v>
          </cell>
          <cell r="B163" t="str">
            <v>06</v>
          </cell>
          <cell r="C163">
            <v>1</v>
          </cell>
          <cell r="D163" t="str">
            <v>Stylo bille REYNOLDS 048 - Pointe moyenne    BLEU</v>
          </cell>
          <cell r="E163">
            <v>137</v>
          </cell>
          <cell r="F163">
            <v>0.17</v>
          </cell>
        </row>
        <row r="164">
          <cell r="A164">
            <v>172502</v>
          </cell>
          <cell r="B164" t="str">
            <v>17</v>
          </cell>
          <cell r="C164">
            <v>1</v>
          </cell>
          <cell r="D164" t="str">
            <v>Stylo bille REYNOLDS 048 - Pointe moyenne    NOIR</v>
          </cell>
          <cell r="E164">
            <v>137</v>
          </cell>
          <cell r="F164">
            <v>0.17</v>
          </cell>
        </row>
        <row r="165">
          <cell r="A165">
            <v>172502</v>
          </cell>
          <cell r="B165" t="str">
            <v>19</v>
          </cell>
          <cell r="C165">
            <v>1</v>
          </cell>
          <cell r="D165" t="str">
            <v>Stylo bille REYNOLDS 048 - Pointe moyenne    ROUGE</v>
          </cell>
          <cell r="E165">
            <v>137</v>
          </cell>
          <cell r="F165">
            <v>0.17</v>
          </cell>
        </row>
        <row r="166">
          <cell r="A166">
            <v>172502</v>
          </cell>
          <cell r="B166" t="str">
            <v>22</v>
          </cell>
          <cell r="C166">
            <v>1</v>
          </cell>
          <cell r="D166" t="str">
            <v>Stylo bille REYNOLDS 048 - Pointe moyenne    VERT</v>
          </cell>
          <cell r="E166">
            <v>137</v>
          </cell>
          <cell r="F166">
            <v>0.17</v>
          </cell>
        </row>
        <row r="167">
          <cell r="A167">
            <v>179117</v>
          </cell>
          <cell r="C167">
            <v>1</v>
          </cell>
          <cell r="D167" t="str">
            <v>Stylo bille gel effaçable PILOT Frixion - bleu  </v>
          </cell>
          <cell r="E167">
            <v>131</v>
          </cell>
          <cell r="F167">
            <v>1.17</v>
          </cell>
        </row>
        <row r="168">
          <cell r="A168">
            <v>172416</v>
          </cell>
          <cell r="C168">
            <v>1</v>
          </cell>
          <cell r="D168" t="str">
            <v>Stylo bille PILOT Supergel Begreen 0.7 - bleu  </v>
          </cell>
          <cell r="E168">
            <v>130</v>
          </cell>
          <cell r="F168">
            <v>0.6</v>
          </cell>
        </row>
        <row r="169">
          <cell r="A169">
            <v>172464</v>
          </cell>
          <cell r="B169" t="str">
            <v>06</v>
          </cell>
          <cell r="C169">
            <v>1</v>
          </cell>
          <cell r="D169" t="str">
            <v>Stylo bille encre gel PILOT G2 0,7    BLEU</v>
          </cell>
          <cell r="E169">
            <v>133</v>
          </cell>
          <cell r="F169">
            <v>0.99</v>
          </cell>
        </row>
        <row r="170">
          <cell r="A170">
            <v>172464</v>
          </cell>
          <cell r="B170" t="str">
            <v>17</v>
          </cell>
          <cell r="C170">
            <v>1</v>
          </cell>
          <cell r="D170" t="str">
            <v>Stylo bille encre gel PILOT G2 0,7    NOIR</v>
          </cell>
          <cell r="E170">
            <v>133</v>
          </cell>
          <cell r="F170">
            <v>0.99</v>
          </cell>
        </row>
        <row r="171">
          <cell r="A171">
            <v>172464</v>
          </cell>
          <cell r="B171" t="str">
            <v>19</v>
          </cell>
          <cell r="C171">
            <v>1</v>
          </cell>
          <cell r="D171" t="str">
            <v>Stylo bille encre gel PILOT G2 0,7    ROUGE</v>
          </cell>
          <cell r="E171">
            <v>133</v>
          </cell>
          <cell r="F171">
            <v>0.99</v>
          </cell>
        </row>
        <row r="172">
          <cell r="A172">
            <v>172464</v>
          </cell>
          <cell r="B172" t="str">
            <v>22</v>
          </cell>
          <cell r="C172">
            <v>1</v>
          </cell>
          <cell r="D172" t="str">
            <v>Stylo bille encre gel PILOT G2 0,7    VERT</v>
          </cell>
          <cell r="E172">
            <v>133</v>
          </cell>
          <cell r="F172">
            <v>0.99</v>
          </cell>
        </row>
        <row r="173">
          <cell r="A173">
            <v>174203</v>
          </cell>
          <cell r="B173" t="str">
            <v>06</v>
          </cell>
          <cell r="C173">
            <v>1</v>
          </cell>
          <cell r="D173" t="str">
            <v>Roller pointe aiguille PILOT Hi-Tecpoint V5 - Ecriture fine    BLEU</v>
          </cell>
          <cell r="E173">
            <v>129</v>
          </cell>
          <cell r="F173">
            <v>1.09</v>
          </cell>
        </row>
        <row r="174">
          <cell r="A174">
            <v>174203</v>
          </cell>
          <cell r="B174" t="str">
            <v>17</v>
          </cell>
          <cell r="C174">
            <v>1</v>
          </cell>
          <cell r="D174" t="str">
            <v>Roller pointe aiguille PILOT Hi-Tecpoint V5 - Ecriture fine    NOIR</v>
          </cell>
          <cell r="E174">
            <v>129</v>
          </cell>
          <cell r="F174">
            <v>1.09</v>
          </cell>
        </row>
        <row r="175">
          <cell r="A175">
            <v>174203</v>
          </cell>
          <cell r="B175" t="str">
            <v>19</v>
          </cell>
          <cell r="C175">
            <v>1</v>
          </cell>
          <cell r="D175" t="str">
            <v>Roller pointe aiguille PILOT Hi-Tecpoint V5 - Ecriture fine    ROUGE</v>
          </cell>
          <cell r="E175">
            <v>129</v>
          </cell>
          <cell r="F175">
            <v>1.09</v>
          </cell>
        </row>
        <row r="176">
          <cell r="A176">
            <v>174203</v>
          </cell>
          <cell r="B176" t="str">
            <v>22</v>
          </cell>
          <cell r="C176">
            <v>1</v>
          </cell>
          <cell r="D176" t="str">
            <v>Roller pointe aiguille PILOT Hi-Tecpoint V5 - Ecriture fine    VERT</v>
          </cell>
          <cell r="E176">
            <v>129</v>
          </cell>
          <cell r="F176">
            <v>1.09</v>
          </cell>
        </row>
        <row r="177">
          <cell r="A177">
            <v>174201</v>
          </cell>
          <cell r="B177" t="str">
            <v>06</v>
          </cell>
          <cell r="C177">
            <v>1</v>
          </cell>
          <cell r="D177" t="str">
            <v>Roller pointe aiguille PROGRESS - Ecriture moyenne 0.6mm    BLEU</v>
          </cell>
          <cell r="E177">
            <v>129</v>
          </cell>
          <cell r="F177">
            <v>0.55</v>
          </cell>
        </row>
        <row r="178">
          <cell r="A178">
            <v>174201</v>
          </cell>
          <cell r="B178" t="str">
            <v>17</v>
          </cell>
          <cell r="C178">
            <v>1</v>
          </cell>
          <cell r="D178" t="str">
            <v>Roller pointe aiguille PROGRESS - Ecriture moyenne 0.6mm    NOIR</v>
          </cell>
          <cell r="E178">
            <v>129</v>
          </cell>
          <cell r="F178">
            <v>0.55</v>
          </cell>
        </row>
        <row r="179">
          <cell r="A179">
            <v>174201</v>
          </cell>
          <cell r="B179" t="str">
            <v>19</v>
          </cell>
          <cell r="C179">
            <v>1</v>
          </cell>
          <cell r="D179" t="str">
            <v>Roller pointe aiguille PROGRESS - Ecriture moyenne 0.6mm    ROUGE</v>
          </cell>
          <cell r="E179">
            <v>129</v>
          </cell>
          <cell r="F179">
            <v>0.55</v>
          </cell>
        </row>
        <row r="180">
          <cell r="A180">
            <v>174182</v>
          </cell>
          <cell r="B180" t="str">
            <v>06</v>
          </cell>
          <cell r="C180">
            <v>1</v>
          </cell>
          <cell r="D180" t="str">
            <v>Feutre BIC Parafe 881 - Ecriture moyenne    BLEU</v>
          </cell>
          <cell r="E180">
            <v>143</v>
          </cell>
          <cell r="F180">
            <v>0.2</v>
          </cell>
        </row>
        <row r="181">
          <cell r="A181">
            <v>174182</v>
          </cell>
          <cell r="B181" t="str">
            <v>17</v>
          </cell>
          <cell r="C181">
            <v>1</v>
          </cell>
          <cell r="D181" t="str">
            <v>Feutre BIC Parafe 881 - Ecriture moyenne    NOIR</v>
          </cell>
          <cell r="E181">
            <v>143</v>
          </cell>
          <cell r="F181">
            <v>0.2</v>
          </cell>
        </row>
        <row r="182">
          <cell r="A182">
            <v>174182</v>
          </cell>
          <cell r="B182" t="str">
            <v>19</v>
          </cell>
          <cell r="C182">
            <v>1</v>
          </cell>
          <cell r="D182" t="str">
            <v>Feutre BIC Parafe 881 - Ecriture moyenne    ROUGE</v>
          </cell>
          <cell r="E182">
            <v>143</v>
          </cell>
          <cell r="F182">
            <v>0.2</v>
          </cell>
        </row>
        <row r="183">
          <cell r="A183">
            <v>179054</v>
          </cell>
          <cell r="B183" t="str">
            <v>06</v>
          </cell>
          <cell r="C183">
            <v>1</v>
          </cell>
          <cell r="D183" t="str">
            <v>Stylo bille Gel 0,7 PROGRESS    BLEU</v>
          </cell>
          <cell r="E183">
            <v>130</v>
          </cell>
          <cell r="F183">
            <v>0.25</v>
          </cell>
        </row>
        <row r="184">
          <cell r="A184">
            <v>179054</v>
          </cell>
          <cell r="B184" t="str">
            <v>17</v>
          </cell>
          <cell r="C184">
            <v>1</v>
          </cell>
          <cell r="D184" t="str">
            <v>Stylo bille Gel 0,7 PROGRESS    NOIR</v>
          </cell>
          <cell r="E184">
            <v>130</v>
          </cell>
          <cell r="F184">
            <v>0.25</v>
          </cell>
        </row>
        <row r="185">
          <cell r="A185">
            <v>179054</v>
          </cell>
          <cell r="B185" t="str">
            <v>19</v>
          </cell>
          <cell r="C185">
            <v>1</v>
          </cell>
          <cell r="D185" t="str">
            <v>Stylo bille Gel 0,7 PROGRESS    ROUGE</v>
          </cell>
          <cell r="E185">
            <v>130</v>
          </cell>
          <cell r="F185">
            <v>0.25</v>
          </cell>
        </row>
        <row r="186">
          <cell r="A186">
            <v>179054</v>
          </cell>
          <cell r="B186" t="str">
            <v>22</v>
          </cell>
          <cell r="C186">
            <v>1</v>
          </cell>
          <cell r="D186" t="str">
            <v>Stylo bille Gel 0,7 PROGRESS    VERT</v>
          </cell>
          <cell r="E186">
            <v>130</v>
          </cell>
          <cell r="F186">
            <v>0.25</v>
          </cell>
        </row>
        <row r="187">
          <cell r="A187">
            <v>172395</v>
          </cell>
          <cell r="B187" t="str">
            <v>50</v>
          </cell>
          <cell r="C187">
            <v>12</v>
          </cell>
          <cell r="D187" t="str">
            <v>Crayons à papier Writer HB    HB</v>
          </cell>
          <cell r="E187">
            <v>144</v>
          </cell>
          <cell r="F187">
            <v>0.65</v>
          </cell>
        </row>
        <row r="188">
          <cell r="A188">
            <v>178261</v>
          </cell>
          <cell r="C188">
            <v>12</v>
          </cell>
          <cell r="D188" t="str">
            <v>Crayons de couleur STABILO Greencolors  </v>
          </cell>
          <cell r="E188">
            <v>144</v>
          </cell>
          <cell r="F188">
            <v>1.9</v>
          </cell>
        </row>
        <row r="189">
          <cell r="A189">
            <v>173258</v>
          </cell>
          <cell r="B189" t="str">
            <v>06</v>
          </cell>
          <cell r="C189">
            <v>6</v>
          </cell>
          <cell r="D189" t="str">
            <v>Cartouches courtes Internationales    BLEU</v>
          </cell>
          <cell r="E189">
            <v>140</v>
          </cell>
          <cell r="F189">
            <v>0.37</v>
          </cell>
        </row>
        <row r="190">
          <cell r="A190">
            <v>173258</v>
          </cell>
          <cell r="B190" t="str">
            <v>17</v>
          </cell>
          <cell r="C190">
            <v>6</v>
          </cell>
          <cell r="D190" t="str">
            <v>Cartouches courtes Internationales    NOIR</v>
          </cell>
          <cell r="E190">
            <v>140</v>
          </cell>
          <cell r="F190">
            <v>0.37</v>
          </cell>
        </row>
        <row r="191">
          <cell r="A191">
            <v>174166</v>
          </cell>
          <cell r="B191" t="str">
            <v>06</v>
          </cell>
          <cell r="C191">
            <v>1</v>
          </cell>
          <cell r="D191" t="str">
            <v>Marqueur BIC Whiteboard Medium Junior 1741 - Pointe ogive    BLEU</v>
          </cell>
          <cell r="E191">
            <v>152</v>
          </cell>
          <cell r="F191">
            <v>0.53</v>
          </cell>
        </row>
        <row r="192">
          <cell r="A192">
            <v>174166</v>
          </cell>
          <cell r="B192" t="str">
            <v>17</v>
          </cell>
          <cell r="C192">
            <v>1</v>
          </cell>
          <cell r="D192" t="str">
            <v>Marqueur BIC Whiteboard Medium Junior 1741 - Pointe ogive    NOIR</v>
          </cell>
          <cell r="E192">
            <v>152</v>
          </cell>
          <cell r="F192">
            <v>0.53</v>
          </cell>
        </row>
        <row r="193">
          <cell r="A193">
            <v>174166</v>
          </cell>
          <cell r="B193" t="str">
            <v>19</v>
          </cell>
          <cell r="C193">
            <v>1</v>
          </cell>
          <cell r="D193" t="str">
            <v>Marqueur BIC Whiteboard Medium Junior 1741 - Pointe ogive    ROUGE</v>
          </cell>
          <cell r="E193">
            <v>152</v>
          </cell>
          <cell r="F193">
            <v>0.53</v>
          </cell>
        </row>
        <row r="194">
          <cell r="A194">
            <v>174166</v>
          </cell>
          <cell r="B194" t="str">
            <v>22</v>
          </cell>
          <cell r="C194">
            <v>1</v>
          </cell>
          <cell r="D194" t="str">
            <v>Marqueur BIC Whiteboard Medium Junior 1741 - Pointe ogive    VERT</v>
          </cell>
          <cell r="E194">
            <v>152</v>
          </cell>
          <cell r="F194">
            <v>0.53</v>
          </cell>
        </row>
        <row r="195">
          <cell r="A195">
            <v>174186</v>
          </cell>
          <cell r="B195" t="str">
            <v>06</v>
          </cell>
          <cell r="C195">
            <v>1</v>
          </cell>
          <cell r="D195" t="str">
            <v>Marqueur BIC Velleda 1751 - Pointe biseautée    BLEU</v>
          </cell>
          <cell r="E195">
            <v>153</v>
          </cell>
          <cell r="F195">
            <v>0.61</v>
          </cell>
        </row>
        <row r="196">
          <cell r="A196">
            <v>174186</v>
          </cell>
          <cell r="B196" t="str">
            <v>17</v>
          </cell>
          <cell r="C196">
            <v>1</v>
          </cell>
          <cell r="D196" t="str">
            <v>Marqueur BIC Velleda 1751 - Pointe biseautée    NOIR</v>
          </cell>
          <cell r="E196">
            <v>153</v>
          </cell>
          <cell r="F196">
            <v>0.61</v>
          </cell>
        </row>
        <row r="197">
          <cell r="A197">
            <v>174186</v>
          </cell>
          <cell r="B197" t="str">
            <v>19</v>
          </cell>
          <cell r="C197">
            <v>1</v>
          </cell>
          <cell r="D197" t="str">
            <v>Marqueur BIC Velleda 1751 - Pointe biseautée    ROUGE</v>
          </cell>
          <cell r="E197">
            <v>153</v>
          </cell>
          <cell r="F197">
            <v>0.61</v>
          </cell>
        </row>
        <row r="198">
          <cell r="A198">
            <v>174186</v>
          </cell>
          <cell r="B198" t="str">
            <v>22</v>
          </cell>
          <cell r="C198">
            <v>1</v>
          </cell>
          <cell r="D198" t="str">
            <v>Marqueur BIC Velleda 1751 - Pointe biseautée    VERT</v>
          </cell>
          <cell r="E198">
            <v>153</v>
          </cell>
          <cell r="F198">
            <v>0.61</v>
          </cell>
        </row>
        <row r="199">
          <cell r="A199">
            <v>174332</v>
          </cell>
          <cell r="B199" t="str">
            <v>06</v>
          </cell>
          <cell r="C199">
            <v>1</v>
          </cell>
          <cell r="D199" t="str">
            <v>Marqueur pour tableaux blancs PROGRESS - Pointe ogive    BLEU</v>
          </cell>
          <cell r="E199">
            <v>153</v>
          </cell>
          <cell r="F199">
            <v>0.23</v>
          </cell>
        </row>
        <row r="200">
          <cell r="A200">
            <v>174332</v>
          </cell>
          <cell r="B200" t="str">
            <v>17</v>
          </cell>
          <cell r="C200">
            <v>1</v>
          </cell>
          <cell r="D200" t="str">
            <v>Marqueur pour tableaux blancs PROGRESS - Pointe ogive    NOIR</v>
          </cell>
          <cell r="E200">
            <v>153</v>
          </cell>
          <cell r="F200">
            <v>0.23</v>
          </cell>
        </row>
        <row r="201">
          <cell r="A201">
            <v>174332</v>
          </cell>
          <cell r="B201" t="str">
            <v>19</v>
          </cell>
          <cell r="C201">
            <v>1</v>
          </cell>
          <cell r="D201" t="str">
            <v>Marqueur pour tableaux blancs PROGRESS - Pointe ogive    ROUGE</v>
          </cell>
          <cell r="E201">
            <v>153</v>
          </cell>
          <cell r="F201">
            <v>0.23</v>
          </cell>
        </row>
        <row r="202">
          <cell r="A202">
            <v>174332</v>
          </cell>
          <cell r="B202" t="str">
            <v>22</v>
          </cell>
          <cell r="C202">
            <v>1</v>
          </cell>
          <cell r="D202" t="str">
            <v>Marqueur pour tableaux blancs PROGRESS - Pointe ogive    VERT</v>
          </cell>
          <cell r="E202">
            <v>153</v>
          </cell>
          <cell r="F202">
            <v>0.23</v>
          </cell>
        </row>
        <row r="203">
          <cell r="A203">
            <v>174337</v>
          </cell>
          <cell r="B203" t="str">
            <v>06</v>
          </cell>
          <cell r="C203">
            <v>1</v>
          </cell>
          <cell r="D203" t="str">
            <v>Marqueur permanent PROGRESS - Pointe ogive    BLEU</v>
          </cell>
          <cell r="E203">
            <v>155</v>
          </cell>
          <cell r="F203">
            <v>0.17</v>
          </cell>
        </row>
        <row r="204">
          <cell r="A204">
            <v>174337</v>
          </cell>
          <cell r="B204" t="str">
            <v>17</v>
          </cell>
          <cell r="C204">
            <v>1</v>
          </cell>
          <cell r="D204" t="str">
            <v>Marqueur permanent PROGRESS - Pointe ogive    NOIR</v>
          </cell>
          <cell r="E204">
            <v>155</v>
          </cell>
          <cell r="F204">
            <v>0.17</v>
          </cell>
        </row>
        <row r="205">
          <cell r="A205">
            <v>174337</v>
          </cell>
          <cell r="B205" t="str">
            <v>19</v>
          </cell>
          <cell r="C205">
            <v>1</v>
          </cell>
          <cell r="D205" t="str">
            <v>Marqueur permanent PROGRESS - Pointe ogive    ROUGE</v>
          </cell>
          <cell r="E205">
            <v>155</v>
          </cell>
          <cell r="F205">
            <v>0.17</v>
          </cell>
        </row>
        <row r="206">
          <cell r="A206">
            <v>174337</v>
          </cell>
          <cell r="B206" t="str">
            <v>22</v>
          </cell>
          <cell r="C206">
            <v>1</v>
          </cell>
          <cell r="D206" t="str">
            <v>Marqueur permanent PROGRESS - Pointe ogive    VERT</v>
          </cell>
          <cell r="E206">
            <v>155</v>
          </cell>
          <cell r="F206">
            <v>0.17</v>
          </cell>
        </row>
        <row r="207">
          <cell r="A207">
            <v>174140</v>
          </cell>
          <cell r="C207">
            <v>1</v>
          </cell>
          <cell r="D207" t="str">
            <v>Marqueur PROGRESS pour tableaux papier - bleu  </v>
          </cell>
          <cell r="E207">
            <v>153</v>
          </cell>
          <cell r="F207">
            <v>0.2</v>
          </cell>
        </row>
        <row r="208">
          <cell r="A208">
            <v>174254</v>
          </cell>
          <cell r="B208" t="str">
            <v>06</v>
          </cell>
          <cell r="C208">
            <v>1</v>
          </cell>
          <cell r="D208" t="str">
            <v>Surligneur PROGRESS    BLEU</v>
          </cell>
          <cell r="E208">
            <v>148</v>
          </cell>
          <cell r="F208">
            <v>0.14</v>
          </cell>
        </row>
        <row r="209">
          <cell r="A209">
            <v>174254</v>
          </cell>
          <cell r="B209" t="str">
            <v>15</v>
          </cell>
          <cell r="C209">
            <v>1</v>
          </cell>
          <cell r="D209" t="str">
            <v>Surligneur PROGRESS    JAUNE</v>
          </cell>
          <cell r="E209">
            <v>148</v>
          </cell>
          <cell r="F209">
            <v>0.14</v>
          </cell>
        </row>
        <row r="210">
          <cell r="A210">
            <v>174254</v>
          </cell>
          <cell r="B210" t="str">
            <v>18</v>
          </cell>
          <cell r="C210">
            <v>1</v>
          </cell>
          <cell r="D210" t="str">
            <v>Surligneur PROGRESS    ORANGE</v>
          </cell>
          <cell r="E210">
            <v>148</v>
          </cell>
          <cell r="F210">
            <v>0.14</v>
          </cell>
        </row>
        <row r="211">
          <cell r="A211">
            <v>174254</v>
          </cell>
          <cell r="B211" t="str">
            <v>20</v>
          </cell>
          <cell r="C211">
            <v>1</v>
          </cell>
          <cell r="D211" t="str">
            <v>Surligneur PROGRESS    ROSE</v>
          </cell>
          <cell r="E211">
            <v>148</v>
          </cell>
          <cell r="F211">
            <v>0.14</v>
          </cell>
        </row>
        <row r="212">
          <cell r="A212">
            <v>174254</v>
          </cell>
          <cell r="B212" t="str">
            <v>22</v>
          </cell>
          <cell r="C212">
            <v>1</v>
          </cell>
          <cell r="D212" t="str">
            <v>Surligneur PROGRESS    VERT</v>
          </cell>
          <cell r="E212">
            <v>148</v>
          </cell>
          <cell r="F212">
            <v>0.14</v>
          </cell>
        </row>
        <row r="213">
          <cell r="A213">
            <v>142200</v>
          </cell>
          <cell r="C213">
            <v>1</v>
          </cell>
          <cell r="D213" t="str">
            <v>Feutre effaceur réécriveur REYNOLDS - 2 usages  </v>
          </cell>
          <cell r="E213">
            <v>158</v>
          </cell>
          <cell r="F213">
            <v>0.48</v>
          </cell>
        </row>
        <row r="214">
          <cell r="A214">
            <v>142214</v>
          </cell>
          <cell r="C214">
            <v>1</v>
          </cell>
          <cell r="D214" t="str">
            <v>Flacon correcteur à pinceau - 20 ml  </v>
          </cell>
          <cell r="E214">
            <v>159</v>
          </cell>
          <cell r="F214">
            <v>0.25</v>
          </cell>
        </row>
        <row r="215">
          <cell r="A215">
            <v>142237</v>
          </cell>
          <cell r="C215">
            <v>1</v>
          </cell>
          <cell r="D215" t="str">
            <v>Dévidoir PRITT Roller rechargeable - Largeur de bande 4,2 mm  </v>
          </cell>
          <cell r="E215">
            <v>161</v>
          </cell>
          <cell r="F215">
            <v>3.04</v>
          </cell>
        </row>
        <row r="216">
          <cell r="A216">
            <v>142238</v>
          </cell>
          <cell r="C216">
            <v>1</v>
          </cell>
          <cell r="D216" t="str">
            <v>Recharge PRITT Roller rechargeable - 4,2 mm  </v>
          </cell>
          <cell r="E216">
            <v>161</v>
          </cell>
          <cell r="F216">
            <v>1.9</v>
          </cell>
        </row>
        <row r="217">
          <cell r="A217">
            <v>178201</v>
          </cell>
          <cell r="C217">
            <v>1</v>
          </cell>
          <cell r="D217" t="str">
            <v>Taille-crayon en acier inoxydable/aluminium - 1 usage  </v>
          </cell>
          <cell r="E217">
            <v>144</v>
          </cell>
          <cell r="F217">
            <v>0.08</v>
          </cell>
        </row>
        <row r="218">
          <cell r="A218">
            <v>178202</v>
          </cell>
          <cell r="C218">
            <v>1</v>
          </cell>
          <cell r="D218" t="str">
            <v>Taille-crayon en acier inoxydable/aluminium - 2 usages  </v>
          </cell>
          <cell r="E218">
            <v>144</v>
          </cell>
          <cell r="F218">
            <v>0.16</v>
          </cell>
        </row>
        <row r="219">
          <cell r="A219">
            <v>136153</v>
          </cell>
          <cell r="C219">
            <v>1</v>
          </cell>
          <cell r="D219" t="str">
            <v>Perforateur 2 trous PROGRESS - 10 feuilles  </v>
          </cell>
          <cell r="E219">
            <v>187</v>
          </cell>
          <cell r="F219">
            <v>0.98</v>
          </cell>
        </row>
        <row r="220">
          <cell r="A220">
            <v>136157</v>
          </cell>
          <cell r="C220">
            <v>1</v>
          </cell>
          <cell r="D220" t="str">
            <v>Perforateur 4 trous PROGRESS  </v>
          </cell>
          <cell r="E220">
            <v>186</v>
          </cell>
          <cell r="F220">
            <v>4.25</v>
          </cell>
        </row>
        <row r="221">
          <cell r="A221">
            <v>237024</v>
          </cell>
          <cell r="B221" t="str">
            <v>06</v>
          </cell>
          <cell r="C221">
            <v>1</v>
          </cell>
          <cell r="D221" t="str">
            <v>Pot à crayons    BLEU</v>
          </cell>
          <cell r="E221">
            <v>314</v>
          </cell>
          <cell r="F221">
            <v>0.56</v>
          </cell>
        </row>
        <row r="222">
          <cell r="A222">
            <v>237024</v>
          </cell>
          <cell r="B222" t="str">
            <v>13</v>
          </cell>
          <cell r="C222">
            <v>1</v>
          </cell>
          <cell r="D222" t="str">
            <v>Pot à crayons    INCOLORE</v>
          </cell>
          <cell r="E222">
            <v>314</v>
          </cell>
          <cell r="F222">
            <v>0.56</v>
          </cell>
        </row>
        <row r="223">
          <cell r="A223">
            <v>237024</v>
          </cell>
          <cell r="B223" t="str">
            <v>17</v>
          </cell>
          <cell r="C223">
            <v>1</v>
          </cell>
          <cell r="D223" t="str">
            <v>Pot à crayons    NOIR</v>
          </cell>
          <cell r="E223">
            <v>314</v>
          </cell>
          <cell r="F223">
            <v>0.56</v>
          </cell>
        </row>
        <row r="224">
          <cell r="A224">
            <v>157087</v>
          </cell>
          <cell r="C224">
            <v>100</v>
          </cell>
          <cell r="D224" t="str">
            <v>Punaises baïonnette N°2 - Ø 10 mm  </v>
          </cell>
          <cell r="E224">
            <v>178</v>
          </cell>
          <cell r="F224">
            <v>0.3</v>
          </cell>
        </row>
        <row r="225">
          <cell r="A225">
            <v>110115</v>
          </cell>
          <cell r="C225">
            <v>1</v>
          </cell>
          <cell r="D225" t="str">
            <v>Etui de pâte adhésive PATAFIX - jaune  </v>
          </cell>
          <cell r="E225">
            <v>169</v>
          </cell>
          <cell r="F225">
            <v>1.64</v>
          </cell>
        </row>
        <row r="226">
          <cell r="A226">
            <v>130337</v>
          </cell>
          <cell r="C226">
            <v>100</v>
          </cell>
          <cell r="D226" t="str">
            <v>Trombones acier galvanisé 32 mm  </v>
          </cell>
          <cell r="E226">
            <v>177</v>
          </cell>
          <cell r="F226">
            <v>0.17</v>
          </cell>
        </row>
        <row r="227">
          <cell r="A227">
            <v>296001</v>
          </cell>
          <cell r="B227" t="str">
            <v>15</v>
          </cell>
          <cell r="C227">
            <v>1</v>
          </cell>
          <cell r="D227" t="str">
            <v>Bloc Notes repositionnables PROGRESS 7,6 x 7,6 cm    JAUNE</v>
          </cell>
          <cell r="E227">
            <v>102</v>
          </cell>
          <cell r="F227">
            <v>0.11</v>
          </cell>
        </row>
        <row r="228">
          <cell r="A228">
            <v>296017</v>
          </cell>
          <cell r="C228">
            <v>1</v>
          </cell>
          <cell r="D228" t="str">
            <v>Bloc Notes repositionnables recyclés PROGRESS 7,6 x 7,6 cm  </v>
          </cell>
          <cell r="E228">
            <v>103</v>
          </cell>
          <cell r="F228">
            <v>0.18</v>
          </cell>
        </row>
        <row r="229">
          <cell r="A229">
            <v>296000</v>
          </cell>
          <cell r="B229" t="str">
            <v>15</v>
          </cell>
          <cell r="C229">
            <v>12</v>
          </cell>
          <cell r="D229" t="str">
            <v>Blocs Notes repositionnables PROGRESS 3,8 x 5,1 cm    JAUNE</v>
          </cell>
          <cell r="E229">
            <v>102</v>
          </cell>
          <cell r="F229">
            <v>0.72</v>
          </cell>
        </row>
        <row r="230">
          <cell r="A230">
            <v>296016</v>
          </cell>
          <cell r="C230">
            <v>12</v>
          </cell>
          <cell r="D230" t="str">
            <v>Blocs Notes repositionnables recyclés  PROGRESS 3,8 x 5,1cm  </v>
          </cell>
          <cell r="E230">
            <v>103</v>
          </cell>
          <cell r="F230">
            <v>1.08</v>
          </cell>
        </row>
        <row r="231">
          <cell r="A231">
            <v>112056</v>
          </cell>
          <cell r="C231">
            <v>1</v>
          </cell>
          <cell r="D231" t="str">
            <v>Bâton de colle PROGRESS - 10g  </v>
          </cell>
          <cell r="E231">
            <v>171</v>
          </cell>
          <cell r="F231">
            <v>0.16</v>
          </cell>
        </row>
        <row r="232">
          <cell r="A232">
            <v>112057</v>
          </cell>
          <cell r="C232">
            <v>1</v>
          </cell>
          <cell r="D232" t="str">
            <v>Bâton de colle PROGRESS - 20g  </v>
          </cell>
          <cell r="E232">
            <v>171</v>
          </cell>
          <cell r="F232">
            <v>0.23</v>
          </cell>
        </row>
        <row r="233">
          <cell r="A233">
            <v>112044</v>
          </cell>
          <cell r="C233">
            <v>1</v>
          </cell>
          <cell r="D233" t="str">
            <v>Tube de colle universelle PROGRESS - 30 ml  </v>
          </cell>
          <cell r="E233">
            <v>170</v>
          </cell>
          <cell r="F233">
            <v>0.33</v>
          </cell>
        </row>
        <row r="234">
          <cell r="A234">
            <v>110044</v>
          </cell>
          <cell r="C234">
            <v>1</v>
          </cell>
          <cell r="D234" t="str">
            <v>Adhésif transparent économique - 33 m x 19 mm  </v>
          </cell>
          <cell r="E234">
            <v>164</v>
          </cell>
          <cell r="F234">
            <v>0.17</v>
          </cell>
        </row>
        <row r="235">
          <cell r="A235">
            <v>182009</v>
          </cell>
          <cell r="C235">
            <v>1</v>
          </cell>
          <cell r="D235" t="str">
            <v>Compas Stop System  </v>
          </cell>
          <cell r="E235">
            <v>177</v>
          </cell>
          <cell r="F235">
            <v>1.64</v>
          </cell>
        </row>
        <row r="236">
          <cell r="A236">
            <v>182876</v>
          </cell>
          <cell r="C236">
            <v>1</v>
          </cell>
          <cell r="D236" t="str">
            <v>Règle de bureau simple PROGRESS - 30 cm  </v>
          </cell>
          <cell r="E236">
            <v>176</v>
          </cell>
          <cell r="F236">
            <v>0.17</v>
          </cell>
        </row>
        <row r="237">
          <cell r="A237">
            <v>182803</v>
          </cell>
          <cell r="C237">
            <v>1</v>
          </cell>
          <cell r="D237" t="str">
            <v>Régle de bureau simple PROGRESS - 20 cm  </v>
          </cell>
          <cell r="E237">
            <v>176</v>
          </cell>
          <cell r="F237">
            <v>0.11</v>
          </cell>
        </row>
        <row r="238">
          <cell r="A238">
            <v>183605</v>
          </cell>
          <cell r="C238">
            <v>1</v>
          </cell>
          <cell r="D238" t="str">
            <v>Equerre géométrique avec hypothénuse 45°  </v>
          </cell>
          <cell r="E238">
            <v>176</v>
          </cell>
          <cell r="F238">
            <v>0.77</v>
          </cell>
        </row>
        <row r="239">
          <cell r="A239">
            <v>162258</v>
          </cell>
          <cell r="C239">
            <v>1</v>
          </cell>
          <cell r="D239" t="str">
            <v>Ciseaux de poche bouts ronds - 13 cm  </v>
          </cell>
          <cell r="E239">
            <v>172</v>
          </cell>
          <cell r="F239">
            <v>0.9</v>
          </cell>
        </row>
        <row r="240">
          <cell r="A240">
            <v>162282</v>
          </cell>
          <cell r="C240">
            <v>1</v>
          </cell>
          <cell r="D240" t="str">
            <v>Paire de ciseaux de bureau bouts ronds - 17 cm  </v>
          </cell>
          <cell r="E240">
            <v>174</v>
          </cell>
          <cell r="F240">
            <v>1.35</v>
          </cell>
        </row>
        <row r="241">
          <cell r="A241">
            <v>172337</v>
          </cell>
          <cell r="C241">
            <v>100</v>
          </cell>
          <cell r="D241" t="str">
            <v>Craies enrobées blanches pour tableau noir  </v>
          </cell>
          <cell r="E241">
            <v>156</v>
          </cell>
          <cell r="F241">
            <v>2.76</v>
          </cell>
        </row>
        <row r="242">
          <cell r="A242">
            <v>172338</v>
          </cell>
          <cell r="C242">
            <v>100</v>
          </cell>
          <cell r="D242" t="str">
            <v>Craies enrobées pour tableau noir - coloris assortis  </v>
          </cell>
          <cell r="E242">
            <v>156</v>
          </cell>
          <cell r="F242">
            <v>4.99</v>
          </cell>
        </row>
        <row r="243">
          <cell r="A243">
            <v>223554</v>
          </cell>
          <cell r="C243">
            <v>500</v>
          </cell>
          <cell r="D243" t="str">
            <v>Enveloppes autocollantes 114x162 mm  </v>
          </cell>
          <cell r="E243">
            <v>76</v>
          </cell>
          <cell r="F243">
            <v>6.16</v>
          </cell>
        </row>
        <row r="244">
          <cell r="A244">
            <v>223561</v>
          </cell>
          <cell r="C244">
            <v>500</v>
          </cell>
          <cell r="D244" t="str">
            <v>Enveloppes autocollantes 110x220 mm sans fenêtre  </v>
          </cell>
          <cell r="E244">
            <v>76</v>
          </cell>
          <cell r="F244">
            <v>6.16</v>
          </cell>
        </row>
        <row r="245">
          <cell r="A245">
            <v>223521</v>
          </cell>
          <cell r="C245">
            <v>500</v>
          </cell>
          <cell r="D245" t="str">
            <v>Enveloppes autocollantes 110x220 mm avec fenêtre 45x100 mm  </v>
          </cell>
          <cell r="E245">
            <v>76</v>
          </cell>
          <cell r="F245">
            <v>6.92</v>
          </cell>
        </row>
        <row r="246">
          <cell r="A246">
            <v>223633</v>
          </cell>
          <cell r="C246">
            <v>500</v>
          </cell>
          <cell r="D246" t="str">
            <v>Pochettes autocollantes 162x229 mm  </v>
          </cell>
          <cell r="E246">
            <v>81</v>
          </cell>
          <cell r="F246">
            <v>8.84</v>
          </cell>
        </row>
        <row r="247">
          <cell r="A247">
            <v>223588</v>
          </cell>
          <cell r="C247">
            <v>250</v>
          </cell>
          <cell r="D247" t="str">
            <v>Pochettes autocollantes 260x330 mm  </v>
          </cell>
          <cell r="E247">
            <v>81</v>
          </cell>
          <cell r="F247">
            <v>10.48</v>
          </cell>
        </row>
        <row r="248">
          <cell r="A248">
            <v>223635</v>
          </cell>
          <cell r="C248">
            <v>250</v>
          </cell>
          <cell r="D248" t="str">
            <v>Pochettes autocollantes 229x324 mm  </v>
          </cell>
          <cell r="E248">
            <v>81</v>
          </cell>
          <cell r="F248">
            <v>7.39</v>
          </cell>
        </row>
        <row r="249">
          <cell r="A249">
            <v>223563</v>
          </cell>
          <cell r="C249">
            <v>500</v>
          </cell>
          <cell r="D249" t="str">
            <v>Enveloppes bande siliconée 110x220 mm sans fenêtre  </v>
          </cell>
          <cell r="E249">
            <v>76</v>
          </cell>
          <cell r="F249">
            <v>6.63</v>
          </cell>
        </row>
        <row r="250">
          <cell r="A250">
            <v>223630</v>
          </cell>
          <cell r="C250">
            <v>500</v>
          </cell>
          <cell r="D250" t="str">
            <v>Pochettes économiques bande siliconée 162x229 mm  </v>
          </cell>
          <cell r="E250">
            <v>81</v>
          </cell>
          <cell r="F250">
            <v>9.22</v>
          </cell>
        </row>
        <row r="251">
          <cell r="A251">
            <v>223632</v>
          </cell>
          <cell r="C251">
            <v>250</v>
          </cell>
          <cell r="D251" t="str">
            <v>Pochettes bande siliconée 229x324 mm  </v>
          </cell>
          <cell r="E251">
            <v>81</v>
          </cell>
          <cell r="F251">
            <v>7.7</v>
          </cell>
        </row>
        <row r="252">
          <cell r="A252">
            <v>223727</v>
          </cell>
          <cell r="C252">
            <v>500</v>
          </cell>
          <cell r="D252" t="str">
            <v>Enveloppes 75g bande siliconée 110x220 mm  </v>
          </cell>
          <cell r="E252">
            <v>77</v>
          </cell>
          <cell r="F252">
            <v>7.42</v>
          </cell>
        </row>
        <row r="253">
          <cell r="A253">
            <v>223006</v>
          </cell>
          <cell r="C253">
            <v>500</v>
          </cell>
          <cell r="D253" t="str">
            <v>Enveloppes recyclées 80g autocollantes 110x220 mm  </v>
          </cell>
          <cell r="E253">
            <v>77</v>
          </cell>
          <cell r="F253">
            <v>10.06</v>
          </cell>
        </row>
        <row r="254">
          <cell r="A254">
            <v>246342</v>
          </cell>
          <cell r="C254">
            <v>1</v>
          </cell>
          <cell r="D254" t="str">
            <v>Boîte de 1400 étiquettes coins ronds L99,1 x H38,1 mm  </v>
          </cell>
          <cell r="E254">
            <v>88</v>
          </cell>
          <cell r="F254">
            <v>3.89</v>
          </cell>
        </row>
        <row r="255">
          <cell r="A255">
            <v>246343</v>
          </cell>
          <cell r="C255">
            <v>1</v>
          </cell>
          <cell r="D255" t="str">
            <v>Boîte de 800 étiquettes coins ronds L99,1 x H67,7 mm  </v>
          </cell>
          <cell r="E255">
            <v>88</v>
          </cell>
          <cell r="F255">
            <v>3.89</v>
          </cell>
        </row>
        <row r="256">
          <cell r="A256">
            <v>494161</v>
          </cell>
          <cell r="C256">
            <v>1</v>
          </cell>
          <cell r="D256" t="str">
            <v>Clé USB EMTEC C250 2 Go  </v>
          </cell>
          <cell r="E256">
            <v>0</v>
          </cell>
          <cell r="F256">
            <v>7.91</v>
          </cell>
        </row>
        <row r="257">
          <cell r="A257">
            <v>494160</v>
          </cell>
          <cell r="C257">
            <v>1</v>
          </cell>
          <cell r="D257" t="str">
            <v>Clé USB EMTEC C250 4 Go  </v>
          </cell>
          <cell r="E257">
            <v>0</v>
          </cell>
          <cell r="F257">
            <v>9.7</v>
          </cell>
        </row>
        <row r="258">
          <cell r="A258">
            <v>494164</v>
          </cell>
          <cell r="C258">
            <v>1</v>
          </cell>
          <cell r="D258" t="str">
            <v>Clé USB EMTEC C250 8 Go  </v>
          </cell>
          <cell r="E258">
            <v>0</v>
          </cell>
          <cell r="F258">
            <v>17.13</v>
          </cell>
        </row>
        <row r="259">
          <cell r="A259">
            <v>494174</v>
          </cell>
          <cell r="C259">
            <v>1</v>
          </cell>
          <cell r="D259" t="str">
            <v>Clé USB EMTEC C250 16 Go  </v>
          </cell>
          <cell r="E259">
            <v>0</v>
          </cell>
          <cell r="F259">
            <v>32.03</v>
          </cell>
        </row>
        <row r="260">
          <cell r="A260">
            <v>494178</v>
          </cell>
          <cell r="C260">
            <v>1</v>
          </cell>
          <cell r="D260" t="str">
            <v>Clé USB EMTEC C250 32 Go  </v>
          </cell>
          <cell r="E260">
            <v>0</v>
          </cell>
          <cell r="F260">
            <v>56.48</v>
          </cell>
        </row>
        <row r="261">
          <cell r="A261">
            <v>174241</v>
          </cell>
          <cell r="B261" t="str">
            <v>06</v>
          </cell>
          <cell r="C261">
            <v>1</v>
          </cell>
          <cell r="D261" t="str">
            <v>Feutre PROGRESS - Ecriture fine    BLEU</v>
          </cell>
          <cell r="E261">
            <v>142</v>
          </cell>
          <cell r="F261">
            <v>0.16</v>
          </cell>
        </row>
        <row r="262">
          <cell r="A262">
            <v>174241</v>
          </cell>
          <cell r="B262" t="str">
            <v>17</v>
          </cell>
          <cell r="C262">
            <v>1</v>
          </cell>
          <cell r="D262" t="str">
            <v>Feutre PROGRESS - Ecriture fine    NOIR</v>
          </cell>
          <cell r="E262">
            <v>142</v>
          </cell>
          <cell r="F262">
            <v>0.16</v>
          </cell>
        </row>
        <row r="263">
          <cell r="A263">
            <v>174241</v>
          </cell>
          <cell r="B263" t="str">
            <v>19</v>
          </cell>
          <cell r="C263">
            <v>1</v>
          </cell>
          <cell r="D263" t="str">
            <v>Feutre PROGRESS - Ecriture fine    ROUGE</v>
          </cell>
          <cell r="E263">
            <v>142</v>
          </cell>
          <cell r="F263">
            <v>0.16</v>
          </cell>
        </row>
        <row r="264">
          <cell r="A264">
            <v>174241</v>
          </cell>
          <cell r="B264" t="str">
            <v>22</v>
          </cell>
          <cell r="C264">
            <v>1</v>
          </cell>
          <cell r="D264" t="str">
            <v>Feutre PROGRESS - Ecriture fine    VERT</v>
          </cell>
          <cell r="E264">
            <v>142</v>
          </cell>
          <cell r="F264">
            <v>0.16</v>
          </cell>
        </row>
        <row r="265">
          <cell r="A265">
            <v>158133</v>
          </cell>
          <cell r="C265">
            <v>1</v>
          </cell>
          <cell r="D265" t="str">
            <v>Brosse PROGRESS  </v>
          </cell>
          <cell r="E265">
            <v>276</v>
          </cell>
          <cell r="F265">
            <v>14.36</v>
          </cell>
        </row>
        <row r="266">
          <cell r="A266">
            <v>142244</v>
          </cell>
          <cell r="C266">
            <v>1</v>
          </cell>
          <cell r="D266" t="str">
            <v>Roller de correction PROGRESS - Largeur de bande 5 mm  </v>
          </cell>
          <cell r="E266">
            <v>161</v>
          </cell>
          <cell r="F266">
            <v>0.32</v>
          </cell>
        </row>
        <row r="267">
          <cell r="A267">
            <v>246341</v>
          </cell>
          <cell r="C267">
            <v>1</v>
          </cell>
          <cell r="D267" t="str">
            <v>Boîte de 1600 étiquettes coins ronds L99,1 x H33,9 mm  </v>
          </cell>
          <cell r="E267">
            <v>88</v>
          </cell>
          <cell r="F267">
            <v>4.13</v>
          </cell>
        </row>
        <row r="268">
          <cell r="A268">
            <v>174511</v>
          </cell>
          <cell r="C268">
            <v>1</v>
          </cell>
          <cell r="D268" t="str">
            <v>Marqueur PILOT V-Board Master Begreen - Pointe ogive - bleu  </v>
          </cell>
          <cell r="E268">
            <v>152</v>
          </cell>
          <cell r="F268">
            <v>1.16</v>
          </cell>
        </row>
        <row r="269">
          <cell r="A269">
            <v>174512</v>
          </cell>
          <cell r="C269">
            <v>1</v>
          </cell>
          <cell r="D269" t="str">
            <v>Marqueur PILOT V-Board Master Begreen - Pointe ogive - noir  </v>
          </cell>
          <cell r="E269">
            <v>152</v>
          </cell>
          <cell r="F269">
            <v>1.16</v>
          </cell>
        </row>
        <row r="270">
          <cell r="A270">
            <v>174513</v>
          </cell>
          <cell r="C270">
            <v>1</v>
          </cell>
          <cell r="D270" t="str">
            <v>Marqueur PILOT V-Board Master Begreen - Pointe ogive - rouge  </v>
          </cell>
          <cell r="E270">
            <v>152</v>
          </cell>
          <cell r="F270">
            <v>1.16</v>
          </cell>
        </row>
        <row r="271">
          <cell r="A271">
            <v>174515</v>
          </cell>
          <cell r="C271">
            <v>1</v>
          </cell>
          <cell r="D271" t="str">
            <v>Recharge pour PILOT V-Board Master Begreen - Pointe ogive - bleu  </v>
          </cell>
          <cell r="E271">
            <v>152</v>
          </cell>
          <cell r="F271">
            <v>0.8</v>
          </cell>
        </row>
        <row r="272">
          <cell r="A272">
            <v>174516</v>
          </cell>
          <cell r="C272">
            <v>1</v>
          </cell>
          <cell r="D272" t="str">
            <v>Recharge pour PILOT V-Board Master Begreen - Pointe ogive - noir  </v>
          </cell>
          <cell r="E272">
            <v>152</v>
          </cell>
          <cell r="F272">
            <v>0.8</v>
          </cell>
        </row>
        <row r="273">
          <cell r="A273">
            <v>174517</v>
          </cell>
          <cell r="C273">
            <v>1</v>
          </cell>
          <cell r="D273" t="str">
            <v>Recharge pour PILOT V-Board Master Begreen - Pointe ogive - rouge  </v>
          </cell>
          <cell r="E273">
            <v>152</v>
          </cell>
          <cell r="F273">
            <v>0.8</v>
          </cell>
        </row>
        <row r="274">
          <cell r="A274">
            <v>172482</v>
          </cell>
          <cell r="C274">
            <v>1</v>
          </cell>
          <cell r="D274" t="str">
            <v>Stylo bille gel PILOT G1 grip 0.7 mm - bleu  </v>
          </cell>
          <cell r="E274">
            <v>130</v>
          </cell>
          <cell r="F274">
            <v>0.86</v>
          </cell>
        </row>
        <row r="275">
          <cell r="A275">
            <v>172483</v>
          </cell>
          <cell r="C275">
            <v>1</v>
          </cell>
          <cell r="D275" t="str">
            <v>Stylo bille gel PILOT G1 grip 0.7 mm - noir  </v>
          </cell>
          <cell r="E275">
            <v>130</v>
          </cell>
          <cell r="F275">
            <v>0.86</v>
          </cell>
        </row>
        <row r="276">
          <cell r="A276">
            <v>172484</v>
          </cell>
          <cell r="C276">
            <v>1</v>
          </cell>
          <cell r="D276" t="str">
            <v>Stylo bille gel PILOT G1 grip 0.7 mm -rouge  </v>
          </cell>
          <cell r="E276">
            <v>130</v>
          </cell>
          <cell r="F276">
            <v>0.86</v>
          </cell>
        </row>
        <row r="277">
          <cell r="A277">
            <v>294910</v>
          </cell>
          <cell r="C277">
            <v>5</v>
          </cell>
          <cell r="D277" t="str">
            <v>Ramettes papier blanc GREEN 70 A3 - 70g  </v>
          </cell>
          <cell r="E277">
            <v>55</v>
          </cell>
          <cell r="F277">
            <v>25.81</v>
          </cell>
        </row>
        <row r="278">
          <cell r="A278">
            <v>174193</v>
          </cell>
          <cell r="B278" t="str">
            <v>06</v>
          </cell>
          <cell r="C278">
            <v>1</v>
          </cell>
          <cell r="D278" t="str">
            <v>Marqueurs PENTEL Maxiflo - Pointe ogive    BLEU</v>
          </cell>
          <cell r="E278">
            <v>152</v>
          </cell>
          <cell r="F278">
            <v>1.18</v>
          </cell>
        </row>
        <row r="279">
          <cell r="A279">
            <v>174193</v>
          </cell>
          <cell r="B279" t="str">
            <v>17</v>
          </cell>
          <cell r="C279">
            <v>1</v>
          </cell>
          <cell r="D279" t="str">
            <v>Marqueurs PENTEL Maxiflo - Pointe ogive    NOIR</v>
          </cell>
          <cell r="E279">
            <v>152</v>
          </cell>
          <cell r="F279">
            <v>0</v>
          </cell>
        </row>
        <row r="280">
          <cell r="A280">
            <v>174193</v>
          </cell>
          <cell r="B280" t="str">
            <v>19</v>
          </cell>
          <cell r="C280">
            <v>1</v>
          </cell>
          <cell r="D280" t="str">
            <v>Marqueurs PENTEL Maxiflo - Pointe ogive    ROUGE</v>
          </cell>
          <cell r="E280">
            <v>152</v>
          </cell>
          <cell r="F280">
            <v>0</v>
          </cell>
        </row>
        <row r="281">
          <cell r="A281">
            <v>174193</v>
          </cell>
          <cell r="B281" t="str">
            <v>22</v>
          </cell>
          <cell r="C281">
            <v>1</v>
          </cell>
          <cell r="D281" t="str">
            <v>Marqueurs PENTEL Maxiflo - Pointe ogive    VERT</v>
          </cell>
          <cell r="E281">
            <v>152</v>
          </cell>
          <cell r="F281">
            <v>0</v>
          </cell>
        </row>
        <row r="282">
          <cell r="A282">
            <v>174194</v>
          </cell>
          <cell r="C282">
            <v>4</v>
          </cell>
          <cell r="D282" t="str">
            <v>Marqueurs PENTEL Maxiflo - Pointe ogive  </v>
          </cell>
          <cell r="E282">
            <v>152</v>
          </cell>
          <cell r="F282">
            <v>5.41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URN 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SIGNES"/>
      <sheetName val="RENSEIGNEMENTS FSSEUR"/>
      <sheetName val="LISTE FOURNITURES SCOLAIRES"/>
      <sheetName val="LOISIRS CREATIFS"/>
      <sheetName val="RENTREE 2014"/>
      <sheetName val="AUTRES PRODUIT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SEILS"/>
      <sheetName val="PAPIER"/>
      <sheetName val="FOURNITURES SCOLAIRES"/>
      <sheetName val="LOISIRS CREATIFS"/>
      <sheetName val="FOURNITURES BUREAU"/>
      <sheetName val="FIDUCIAL"/>
      <sheetName val="LIBR ECOLES"/>
      <sheetName val="PAP ARVOR"/>
      <sheetName val="PICHON"/>
      <sheetName val="PLANNING LIVRAISONS"/>
      <sheetName val="BON CDE FIDUCIA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SIGNES"/>
      <sheetName val="RENSEIGNEMENTS FSSEUR"/>
      <sheetName val="FOURN BUREAU"/>
      <sheetName val="FOURNITURES AJOUTS"/>
      <sheetName val="MATERIELS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apeteries-d-arvor.fr" TargetMode="External" /><Relationship Id="rId2" Type="http://schemas.openxmlformats.org/officeDocument/2006/relationships/hyperlink" Target="https://www.papeteries-d-arvor.fr/catalogue-1/livres.html" TargetMode="External" /><Relationship Id="rId3" Type="http://schemas.openxmlformats.org/officeDocument/2006/relationships/hyperlink" Target="https://www.papeteries-d-arvor.fr/accueil.html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I22"/>
  <sheetViews>
    <sheetView zoomScalePageLayoutView="0" workbookViewId="0" topLeftCell="A1">
      <selection activeCell="K7" sqref="K7"/>
    </sheetView>
  </sheetViews>
  <sheetFormatPr defaultColWidth="9.88671875" defaultRowHeight="15"/>
  <cols>
    <col min="1" max="6" width="11.99609375" style="3" customWidth="1"/>
    <col min="7" max="7" width="8.4453125" style="3" customWidth="1"/>
    <col min="8" max="16384" width="9.88671875" style="3" customWidth="1"/>
  </cols>
  <sheetData>
    <row r="1" spans="1:7" ht="61.5" customHeight="1">
      <c r="A1" s="215" t="s">
        <v>667</v>
      </c>
      <c r="B1" s="216"/>
      <c r="C1" s="216"/>
      <c r="D1" s="216"/>
      <c r="E1" s="216"/>
      <c r="F1" s="217"/>
      <c r="G1" s="222">
        <v>2</v>
      </c>
    </row>
    <row r="2" spans="1:7" ht="27" customHeight="1" thickBot="1">
      <c r="A2" s="224" t="s">
        <v>186</v>
      </c>
      <c r="B2" s="225"/>
      <c r="C2" s="225"/>
      <c r="D2" s="225"/>
      <c r="E2" s="225"/>
      <c r="F2" s="225"/>
      <c r="G2" s="223"/>
    </row>
    <row r="3" spans="1:7" ht="32.25" customHeight="1" thickBot="1">
      <c r="A3" s="4"/>
      <c r="B3" s="5"/>
      <c r="C3" s="5"/>
      <c r="D3" s="5"/>
      <c r="E3" s="226"/>
      <c r="F3" s="226"/>
      <c r="G3" s="212" t="s">
        <v>152</v>
      </c>
    </row>
    <row r="4" spans="1:7" ht="21" customHeight="1" thickBot="1">
      <c r="A4" s="227" t="s">
        <v>153</v>
      </c>
      <c r="B4" s="228"/>
      <c r="C4" s="228"/>
      <c r="D4" s="228"/>
      <c r="E4" s="228"/>
      <c r="F4" s="228"/>
      <c r="G4" s="213"/>
    </row>
    <row r="5" spans="1:7" ht="63.75" customHeight="1">
      <c r="A5" s="6" t="s">
        <v>154</v>
      </c>
      <c r="B5" s="238"/>
      <c r="C5" s="239"/>
      <c r="D5" s="239"/>
      <c r="E5" s="239"/>
      <c r="F5" s="239"/>
      <c r="G5" s="213"/>
    </row>
    <row r="6" spans="1:7" ht="30.75" customHeight="1">
      <c r="A6" s="7" t="s">
        <v>155</v>
      </c>
      <c r="B6" s="240" t="s">
        <v>605</v>
      </c>
      <c r="C6" s="241"/>
      <c r="D6" s="241"/>
      <c r="E6" s="241"/>
      <c r="F6" s="241"/>
      <c r="G6" s="213"/>
    </row>
    <row r="7" spans="1:7" ht="30.75" customHeight="1">
      <c r="A7" s="7" t="s">
        <v>156</v>
      </c>
      <c r="B7" s="232" t="s">
        <v>669</v>
      </c>
      <c r="C7" s="233"/>
      <c r="D7" s="122"/>
      <c r="E7" s="233"/>
      <c r="F7" s="248"/>
      <c r="G7" s="213"/>
    </row>
    <row r="8" spans="1:7" ht="30.75" customHeight="1">
      <c r="A8" s="7" t="s">
        <v>157</v>
      </c>
      <c r="B8" s="242" t="s">
        <v>606</v>
      </c>
      <c r="C8" s="243"/>
      <c r="D8" s="243"/>
      <c r="E8" s="243"/>
      <c r="F8" s="243"/>
      <c r="G8" s="213"/>
    </row>
    <row r="9" spans="1:7" ht="33.75" customHeight="1">
      <c r="A9" s="244" t="s">
        <v>158</v>
      </c>
      <c r="B9" s="229" t="s">
        <v>607</v>
      </c>
      <c r="C9" s="230"/>
      <c r="D9" s="230"/>
      <c r="E9" s="230"/>
      <c r="F9" s="230"/>
      <c r="G9" s="213"/>
    </row>
    <row r="10" spans="1:7" ht="33.75" customHeight="1">
      <c r="A10" s="244"/>
      <c r="B10" s="229" t="s">
        <v>670</v>
      </c>
      <c r="C10" s="230"/>
      <c r="D10" s="230"/>
      <c r="E10" s="230"/>
      <c r="F10" s="231"/>
      <c r="G10" s="213"/>
    </row>
    <row r="11" spans="1:7" ht="87" customHeight="1" thickBot="1">
      <c r="A11" s="218" t="s">
        <v>164</v>
      </c>
      <c r="B11" s="219"/>
      <c r="C11" s="220" t="s">
        <v>668</v>
      </c>
      <c r="D11" s="221"/>
      <c r="E11" s="221"/>
      <c r="F11" s="221"/>
      <c r="G11" s="213"/>
    </row>
    <row r="12" spans="1:7" ht="21" customHeight="1" thickBot="1">
      <c r="A12" s="227" t="s">
        <v>159</v>
      </c>
      <c r="B12" s="228"/>
      <c r="C12" s="228"/>
      <c r="D12" s="228"/>
      <c r="E12" s="228"/>
      <c r="F12" s="228"/>
      <c r="G12" s="213"/>
    </row>
    <row r="13" spans="1:7" ht="100.5" customHeight="1" thickBot="1">
      <c r="A13" s="245" t="s">
        <v>666</v>
      </c>
      <c r="B13" s="246"/>
      <c r="C13" s="246"/>
      <c r="D13" s="246"/>
      <c r="E13" s="246"/>
      <c r="F13" s="247"/>
      <c r="G13" s="213"/>
    </row>
    <row r="14" spans="1:9" ht="51" customHeight="1" thickBot="1">
      <c r="A14" s="249" t="s">
        <v>182</v>
      </c>
      <c r="B14" s="250"/>
      <c r="C14" s="253" t="s">
        <v>183</v>
      </c>
      <c r="D14" s="253"/>
      <c r="E14" s="253"/>
      <c r="F14" s="254"/>
      <c r="G14" s="213"/>
      <c r="I14" s="24"/>
    </row>
    <row r="15" spans="1:7" ht="39.75" customHeight="1">
      <c r="A15" s="234" t="s">
        <v>160</v>
      </c>
      <c r="B15" s="235"/>
      <c r="C15" s="236" t="s">
        <v>608</v>
      </c>
      <c r="D15" s="237"/>
      <c r="E15" s="237"/>
      <c r="F15" s="237"/>
      <c r="G15" s="213"/>
    </row>
    <row r="16" spans="1:7" ht="33.75" customHeight="1">
      <c r="A16" s="255" t="s">
        <v>161</v>
      </c>
      <c r="B16" s="256"/>
      <c r="C16" s="252" t="s">
        <v>609</v>
      </c>
      <c r="D16" s="259"/>
      <c r="E16" s="259"/>
      <c r="F16" s="259"/>
      <c r="G16" s="213"/>
    </row>
    <row r="17" spans="1:7" ht="33.75" customHeight="1">
      <c r="A17" s="255" t="s">
        <v>166</v>
      </c>
      <c r="B17" s="256"/>
      <c r="C17" s="257" t="s">
        <v>610</v>
      </c>
      <c r="D17" s="258"/>
      <c r="E17" s="258"/>
      <c r="F17" s="258"/>
      <c r="G17" s="213"/>
    </row>
    <row r="18" spans="1:7" ht="33.75" customHeight="1">
      <c r="A18" s="249" t="s">
        <v>162</v>
      </c>
      <c r="B18" s="250"/>
      <c r="C18" s="251" t="s">
        <v>611</v>
      </c>
      <c r="D18" s="251"/>
      <c r="E18" s="251"/>
      <c r="F18" s="252"/>
      <c r="G18" s="213"/>
    </row>
    <row r="19" spans="1:7" ht="33.75" customHeight="1">
      <c r="A19" s="249" t="s">
        <v>163</v>
      </c>
      <c r="B19" s="250"/>
      <c r="C19" s="251" t="s">
        <v>612</v>
      </c>
      <c r="D19" s="251"/>
      <c r="E19" s="251"/>
      <c r="F19" s="252"/>
      <c r="G19" s="213"/>
    </row>
    <row r="20" spans="1:7" ht="33.75" customHeight="1" thickBot="1">
      <c r="A20" s="249" t="s">
        <v>164</v>
      </c>
      <c r="B20" s="250"/>
      <c r="C20" s="251" t="s">
        <v>165</v>
      </c>
      <c r="D20" s="251"/>
      <c r="E20" s="251"/>
      <c r="F20" s="252"/>
      <c r="G20" s="213"/>
    </row>
    <row r="21" spans="1:7" ht="22.5" customHeight="1" thickBot="1">
      <c r="A21" s="25"/>
      <c r="B21" s="26"/>
      <c r="C21" s="27"/>
      <c r="D21" s="26"/>
      <c r="E21" s="26"/>
      <c r="F21" s="28"/>
      <c r="G21" s="214"/>
    </row>
    <row r="22" spans="1:7" ht="57.75" customHeight="1" thickBot="1">
      <c r="A22" s="8"/>
      <c r="B22" s="260" t="s">
        <v>185</v>
      </c>
      <c r="C22" s="260"/>
      <c r="D22" s="260"/>
      <c r="E22" s="260"/>
      <c r="F22" s="261"/>
      <c r="G22" s="80" t="s">
        <v>165</v>
      </c>
    </row>
    <row r="23" ht="15.75" customHeight="1"/>
  </sheetData>
  <sheetProtection/>
  <mergeCells count="33">
    <mergeCell ref="A16:B16"/>
    <mergeCell ref="C16:F16"/>
    <mergeCell ref="B22:F22"/>
    <mergeCell ref="A18:B18"/>
    <mergeCell ref="C18:F18"/>
    <mergeCell ref="A19:B19"/>
    <mergeCell ref="C19:F19"/>
    <mergeCell ref="A20:B20"/>
    <mergeCell ref="A14:B14"/>
    <mergeCell ref="C14:F14"/>
    <mergeCell ref="C20:F20"/>
    <mergeCell ref="A17:B17"/>
    <mergeCell ref="C17:F17"/>
    <mergeCell ref="A15:B15"/>
    <mergeCell ref="C15:F15"/>
    <mergeCell ref="B5:F5"/>
    <mergeCell ref="B6:F6"/>
    <mergeCell ref="B8:F8"/>
    <mergeCell ref="A9:A10"/>
    <mergeCell ref="B9:F9"/>
    <mergeCell ref="A12:F12"/>
    <mergeCell ref="A13:F13"/>
    <mergeCell ref="E7:F7"/>
    <mergeCell ref="G3:G21"/>
    <mergeCell ref="A1:F1"/>
    <mergeCell ref="A11:B11"/>
    <mergeCell ref="C11:F11"/>
    <mergeCell ref="G1:G2"/>
    <mergeCell ref="A2:F2"/>
    <mergeCell ref="E3:F3"/>
    <mergeCell ref="A4:F4"/>
    <mergeCell ref="B10:F10"/>
    <mergeCell ref="B7:C7"/>
  </mergeCells>
  <hyperlinks>
    <hyperlink ref="B8" r:id="rId1" display="contact@papeteries-d-arvor.fr"/>
    <hyperlink ref="B10:F10" r:id="rId2" display="https://www.papeteries-d-arvor.fr/catalogue-1/livres.html"/>
    <hyperlink ref="B9:F9" r:id="rId3" display="Adresse du site : www.papeteries-d-arvor.fr"/>
  </hyperlinks>
  <printOptions horizontalCentered="1" verticalCentered="1"/>
  <pageMargins left="0.1968503937007874" right="0.1968503937007874" top="0" bottom="0" header="0.11811023622047245" footer="0.11811023622047245"/>
  <pageSetup horizontalDpi="600" verticalDpi="600" orientation="portrait" paperSize="9" scale="7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Q244"/>
  <sheetViews>
    <sheetView zoomScalePageLayoutView="0" workbookViewId="0" topLeftCell="A1">
      <selection activeCell="B9" sqref="B9"/>
    </sheetView>
  </sheetViews>
  <sheetFormatPr defaultColWidth="9.88671875" defaultRowHeight="15"/>
  <cols>
    <col min="1" max="1" width="9.3359375" style="87" customWidth="1"/>
    <col min="2" max="2" width="58.99609375" style="34" customWidth="1"/>
    <col min="3" max="3" width="10.6640625" style="117" customWidth="1"/>
    <col min="4" max="4" width="11.88671875" style="118" customWidth="1"/>
    <col min="5" max="5" width="9.6640625" style="119" customWidth="1"/>
    <col min="6" max="6" width="10.88671875" style="132" customWidth="1"/>
    <col min="7" max="7" width="8.3359375" style="120" customWidth="1"/>
    <col min="8" max="8" width="9.10546875" style="33" customWidth="1"/>
    <col min="9" max="9" width="28.6640625" style="121" customWidth="1"/>
    <col min="10" max="11" width="9.88671875" style="60" customWidth="1"/>
    <col min="12" max="12" width="9.88671875" style="105" customWidth="1"/>
    <col min="13" max="95" width="9.88671875" style="60" customWidth="1"/>
    <col min="96" max="16384" width="9.88671875" style="33" customWidth="1"/>
  </cols>
  <sheetData>
    <row r="1" spans="1:95" s="1" customFormat="1" ht="52.5" customHeight="1" thickBot="1">
      <c r="A1" s="82"/>
      <c r="B1" s="265" t="s">
        <v>671</v>
      </c>
      <c r="C1" s="265"/>
      <c r="D1" s="265"/>
      <c r="E1" s="265"/>
      <c r="F1" s="265"/>
      <c r="G1" s="265"/>
      <c r="H1" s="265"/>
      <c r="I1" s="266"/>
      <c r="J1" s="55"/>
      <c r="K1" s="55"/>
      <c r="L1" s="101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</row>
    <row r="2" spans="1:95" s="9" customFormat="1" ht="36.75" customHeight="1" thickBot="1">
      <c r="A2" s="262" t="s">
        <v>691</v>
      </c>
      <c r="B2" s="263"/>
      <c r="C2" s="263"/>
      <c r="D2" s="263"/>
      <c r="E2" s="263"/>
      <c r="F2" s="263"/>
      <c r="G2" s="263"/>
      <c r="H2" s="263"/>
      <c r="I2" s="264"/>
      <c r="J2" s="56"/>
      <c r="K2" s="56"/>
      <c r="L2" s="102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</row>
    <row r="3" spans="1:12" s="2" customFormat="1" ht="30.75" customHeight="1" thickBot="1">
      <c r="A3" s="83"/>
      <c r="B3" s="272"/>
      <c r="C3" s="272"/>
      <c r="D3" s="272"/>
      <c r="E3" s="272"/>
      <c r="F3" s="272"/>
      <c r="G3" s="272"/>
      <c r="H3" s="270"/>
      <c r="I3" s="271"/>
      <c r="L3" s="103"/>
    </row>
    <row r="4" spans="1:95" s="29" customFormat="1" ht="38.25" customHeight="1" thickBot="1">
      <c r="A4" s="273" t="s">
        <v>604</v>
      </c>
      <c r="B4" s="273"/>
      <c r="C4" s="273"/>
      <c r="D4" s="273"/>
      <c r="E4" s="273"/>
      <c r="F4" s="273"/>
      <c r="G4" s="273"/>
      <c r="H4" s="273"/>
      <c r="I4" s="273"/>
      <c r="J4" s="39"/>
      <c r="K4" s="39"/>
      <c r="L4" s="104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</row>
    <row r="5" spans="1:95" s="141" customFormat="1" ht="61.5" customHeight="1">
      <c r="A5" s="133" t="s">
        <v>0</v>
      </c>
      <c r="B5" s="124" t="s">
        <v>672</v>
      </c>
      <c r="C5" s="134" t="s">
        <v>1</v>
      </c>
      <c r="D5" s="135" t="s">
        <v>267</v>
      </c>
      <c r="E5" s="135" t="s">
        <v>2</v>
      </c>
      <c r="F5" s="136" t="s">
        <v>665</v>
      </c>
      <c r="G5" s="135" t="s">
        <v>197</v>
      </c>
      <c r="H5" s="135" t="s">
        <v>268</v>
      </c>
      <c r="I5" s="137" t="s">
        <v>296</v>
      </c>
      <c r="J5" s="138"/>
      <c r="K5" s="139"/>
      <c r="L5" s="140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</row>
    <row r="6" spans="1:95" s="30" customFormat="1" ht="18" customHeight="1">
      <c r="A6" s="84"/>
      <c r="B6" s="40" t="s">
        <v>4</v>
      </c>
      <c r="C6" s="142"/>
      <c r="D6" s="143"/>
      <c r="E6" s="267"/>
      <c r="F6" s="268"/>
      <c r="G6" s="268"/>
      <c r="H6" s="269"/>
      <c r="I6" s="144"/>
      <c r="J6" s="58"/>
      <c r="K6" s="58"/>
      <c r="L6" s="100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</row>
    <row r="7" spans="1:95" s="30" customFormat="1" ht="18" customHeight="1">
      <c r="A7" s="84"/>
      <c r="B7" s="41" t="s">
        <v>198</v>
      </c>
      <c r="C7" s="142"/>
      <c r="D7" s="143"/>
      <c r="E7" s="143"/>
      <c r="F7" s="129"/>
      <c r="G7" s="32"/>
      <c r="H7" s="32"/>
      <c r="I7" s="144"/>
      <c r="J7" s="58"/>
      <c r="K7" s="58"/>
      <c r="L7" s="100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</row>
    <row r="8" spans="1:95" s="31" customFormat="1" ht="18" customHeight="1">
      <c r="A8" s="81" t="str">
        <f>_xlfn.IFERROR(IF(VLOOKUP(B8,'[11]FOURN SC'!$A$9:$L$230,2,FALSE)&lt;&gt;0,VLOOKUP(B8,'[11]FOURN SC'!$A$9:$L$230,2,FALSE),""),"")</f>
        <v>K314101</v>
      </c>
      <c r="B8" s="42" t="s">
        <v>5</v>
      </c>
      <c r="C8" s="32" t="str">
        <f>_xlfn.IFERROR(IF(VLOOKUP(B8,'[11]FOURN SC'!$A$9:$L$230,4,FALSE)&lt;&gt;0,VLOOKUP(B8,'[11]FOURN SC'!$A$9:$L$230,4,FALSE),""),"")</f>
        <v>Conquérant</v>
      </c>
      <c r="D8" s="32" t="str">
        <f>_xlfn.IFERROR(IF(VLOOKUP(B8,'[11]FOURN SC'!$A$9:$L$230,5,FALSE)&lt;&gt;0,VLOOKUP(B8,'[11]FOURN SC'!$A$9:$L$230,5,FALSE),""),"")</f>
        <v>FR</v>
      </c>
      <c r="E8" s="32" t="s">
        <v>650</v>
      </c>
      <c r="F8" s="130">
        <v>0.36445</v>
      </c>
      <c r="G8" s="32" t="s">
        <v>6</v>
      </c>
      <c r="H8" s="32">
        <f>_xlfn.IFERROR(IF(VLOOKUP(B8,'[11]FOURN SC'!$A$9:$L$230,8,FALSE)&lt;&gt;0,VLOOKUP(B8,'[11]FOURN SC'!$A$9:$L$230,8,FALSE),""),"")</f>
        <v>1</v>
      </c>
      <c r="I8" s="145"/>
      <c r="J8" s="58"/>
      <c r="K8" s="58"/>
      <c r="L8" s="100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</row>
    <row r="9" spans="1:95" s="31" customFormat="1" ht="18" customHeight="1">
      <c r="A9" s="81" t="str">
        <f>_xlfn.IFERROR(IF(VLOOKUP(B9,'[11]FOURN SC'!$A$9:$L$230,2,FALSE)&lt;&gt;0,VLOOKUP(B9,'[11]FOURN SC'!$A$9:$L$230,2,FALSE),""),"")</f>
        <v>K310111</v>
      </c>
      <c r="B9" s="42" t="s">
        <v>7</v>
      </c>
      <c r="C9" s="32" t="str">
        <f>_xlfn.IFERROR(IF(VLOOKUP(B9,'[11]FOURN SC'!$A$9:$L$230,4,FALSE)&lt;&gt;0,VLOOKUP(B9,'[11]FOURN SC'!$A$9:$L$230,4,FALSE),""),"")</f>
        <v>Conquérant</v>
      </c>
      <c r="D9" s="32" t="str">
        <f>_xlfn.IFERROR(IF(VLOOKUP(B9,'[11]FOURN SC'!$A$9:$L$230,5,FALSE)&lt;&gt;0,VLOOKUP(B9,'[11]FOURN SC'!$A$9:$L$230,5,FALSE),""),"")</f>
        <v>FR</v>
      </c>
      <c r="E9" s="32" t="s">
        <v>650</v>
      </c>
      <c r="F9" s="130">
        <v>0.41369999999999996</v>
      </c>
      <c r="G9" s="32" t="s">
        <v>6</v>
      </c>
      <c r="H9" s="32">
        <f>_xlfn.IFERROR(IF(VLOOKUP(B9,'[11]FOURN SC'!$A$9:$L$230,8,FALSE)&lt;&gt;0,VLOOKUP(B9,'[11]FOURN SC'!$A$9:$L$230,8,FALSE),""),"")</f>
        <v>1</v>
      </c>
      <c r="I9" s="145"/>
      <c r="J9" s="58"/>
      <c r="K9" s="58"/>
      <c r="L9" s="100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</row>
    <row r="10" spans="1:95" s="31" customFormat="1" ht="18" customHeight="1">
      <c r="A10" s="81" t="s">
        <v>390</v>
      </c>
      <c r="B10" s="43" t="s">
        <v>199</v>
      </c>
      <c r="C10" s="32" t="s">
        <v>392</v>
      </c>
      <c r="D10" s="32" t="s">
        <v>269</v>
      </c>
      <c r="E10" s="32" t="s">
        <v>650</v>
      </c>
      <c r="F10" s="130">
        <v>0.52205</v>
      </c>
      <c r="G10" s="32" t="s">
        <v>6</v>
      </c>
      <c r="H10" s="32">
        <v>1</v>
      </c>
      <c r="I10" s="145"/>
      <c r="J10" s="58"/>
      <c r="K10" s="58"/>
      <c r="L10" s="100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</row>
    <row r="11" spans="1:95" s="31" customFormat="1" ht="18" customHeight="1">
      <c r="A11" s="81" t="str">
        <f>_xlfn.IFERROR(IF(VLOOKUP(B11,'[11]FOURN SC'!$A$9:$L$230,2,FALSE)&lt;&gt;0,VLOOKUP(B11,'[11]FOURN SC'!$A$9:$L$230,2,FALSE),""),"")</f>
        <v>K310120</v>
      </c>
      <c r="B11" s="43" t="s">
        <v>200</v>
      </c>
      <c r="C11" s="32" t="str">
        <f>_xlfn.IFERROR(IF(VLOOKUP(B11,'[11]FOURN SC'!$A$9:$L$230,4,FALSE)&lt;&gt;0,VLOOKUP(B11,'[11]FOURN SC'!$A$9:$L$230,4,FALSE),""),"")</f>
        <v>Conquérant</v>
      </c>
      <c r="D11" s="32" t="str">
        <f>_xlfn.IFERROR(IF(VLOOKUP(B11,'[11]FOURN SC'!$A$9:$L$230,5,FALSE)&lt;&gt;0,VLOOKUP(B11,'[11]FOURN SC'!$A$9:$L$230,5,FALSE),""),"")</f>
        <v>FR</v>
      </c>
      <c r="E11" s="32" t="s">
        <v>651</v>
      </c>
      <c r="F11" s="130">
        <v>0.62055</v>
      </c>
      <c r="G11" s="32" t="s">
        <v>6</v>
      </c>
      <c r="H11" s="32">
        <f>_xlfn.IFERROR(IF(VLOOKUP(B11,'[11]FOURN SC'!$A$9:$L$230,8,FALSE)&lt;&gt;0,VLOOKUP(B11,'[11]FOURN SC'!$A$9:$L$230,8,FALSE),""),"")</f>
        <v>1</v>
      </c>
      <c r="I11" s="145"/>
      <c r="J11" s="58"/>
      <c r="K11" s="58"/>
      <c r="L11" s="100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</row>
    <row r="12" spans="1:95" s="31" customFormat="1" ht="18" customHeight="1">
      <c r="A12" s="81" t="s">
        <v>391</v>
      </c>
      <c r="B12" s="51" t="s">
        <v>201</v>
      </c>
      <c r="C12" s="32" t="s">
        <v>392</v>
      </c>
      <c r="D12" s="32" t="s">
        <v>269</v>
      </c>
      <c r="E12" s="32" t="s">
        <v>651</v>
      </c>
      <c r="F12" s="130">
        <v>1.3691499999999999</v>
      </c>
      <c r="G12" s="32" t="s">
        <v>6</v>
      </c>
      <c r="H12" s="32">
        <v>1</v>
      </c>
      <c r="I12" s="145"/>
      <c r="J12" s="58"/>
      <c r="K12" s="58"/>
      <c r="L12" s="100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</row>
    <row r="13" spans="1:95" s="31" customFormat="1" ht="18" customHeight="1">
      <c r="A13" s="81" t="str">
        <f>_xlfn.IFERROR(IF(VLOOKUP(B13,'[11]FOURN SC'!$A$9:$L$230,2,FALSE)&lt;&gt;0,VLOOKUP(B13,'[11]FOURN SC'!$A$9:$L$230,2,FALSE),""),"")</f>
        <v>K310194</v>
      </c>
      <c r="B13" s="43" t="s">
        <v>9</v>
      </c>
      <c r="C13" s="32" t="str">
        <f>_xlfn.IFERROR(IF(VLOOKUP(B13,'[11]FOURN SC'!$A$9:$L$230,4,FALSE)&lt;&gt;0,VLOOKUP(B13,'[11]FOURN SC'!$A$9:$L$230,4,FALSE),""),"")</f>
        <v>Conquérant</v>
      </c>
      <c r="D13" s="32" t="str">
        <f>_xlfn.IFERROR(IF(VLOOKUP(B13,'[11]FOURN SC'!$A$9:$L$230,5,FALSE)&lt;&gt;0,VLOOKUP(B13,'[11]FOURN SC'!$A$9:$L$230,5,FALSE),""),"")</f>
        <v>FR</v>
      </c>
      <c r="E13" s="32" t="s">
        <v>650</v>
      </c>
      <c r="F13" s="130">
        <v>0.3743</v>
      </c>
      <c r="G13" s="32" t="s">
        <v>6</v>
      </c>
      <c r="H13" s="32">
        <f>_xlfn.IFERROR(IF(VLOOKUP(B13,'[11]FOURN SC'!$A$9:$L$230,8,FALSE)&lt;&gt;0,VLOOKUP(B13,'[11]FOURN SC'!$A$9:$L$230,8,FALSE),""),"")</f>
        <v>1</v>
      </c>
      <c r="I13" s="145"/>
      <c r="J13" s="58"/>
      <c r="K13" s="58"/>
      <c r="L13" s="100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</row>
    <row r="14" spans="1:95" s="31" customFormat="1" ht="18" customHeight="1">
      <c r="A14" s="81" t="str">
        <f>_xlfn.IFERROR(IF(VLOOKUP(B14,'[11]FOURN SC'!$A$9:$L$230,2,FALSE)&lt;&gt;0,VLOOKUP(B14,'[11]FOURN SC'!$A$9:$L$230,2,FALSE),""),"")</f>
        <v>K310195</v>
      </c>
      <c r="B14" s="43" t="s">
        <v>10</v>
      </c>
      <c r="C14" s="32" t="str">
        <f>_xlfn.IFERROR(IF(VLOOKUP(B14,'[11]FOURN SC'!$A$9:$L$230,4,FALSE)&lt;&gt;0,VLOOKUP(B14,'[11]FOURN SC'!$A$9:$L$230,4,FALSE),""),"")</f>
        <v>Conquérant</v>
      </c>
      <c r="D14" s="32" t="str">
        <f>_xlfn.IFERROR(IF(VLOOKUP(B14,'[11]FOURN SC'!$A$9:$L$230,5,FALSE)&lt;&gt;0,VLOOKUP(B14,'[11]FOURN SC'!$A$9:$L$230,5,FALSE),""),"")</f>
        <v>FR</v>
      </c>
      <c r="E14" s="32" t="s">
        <v>650</v>
      </c>
      <c r="F14" s="130">
        <v>0.3743</v>
      </c>
      <c r="G14" s="32" t="s">
        <v>6</v>
      </c>
      <c r="H14" s="32">
        <f>_xlfn.IFERROR(IF(VLOOKUP(B14,'[11]FOURN SC'!$A$9:$L$230,8,FALSE)&lt;&gt;0,VLOOKUP(B14,'[11]FOURN SC'!$A$9:$L$230,8,FALSE),""),"")</f>
        <v>1</v>
      </c>
      <c r="I14" s="145"/>
      <c r="J14" s="58"/>
      <c r="K14" s="58"/>
      <c r="L14" s="10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</row>
    <row r="15" spans="1:95" s="31" customFormat="1" ht="18" customHeight="1">
      <c r="A15" s="81" t="str">
        <f>_xlfn.IFERROR(IF(VLOOKUP(B15,'[11]FOURN SC'!$A$9:$L$230,2,FALSE)&lt;&gt;0,VLOOKUP(B15,'[11]FOURN SC'!$A$9:$L$230,2,FALSE),""),"")</f>
        <v>K310196</v>
      </c>
      <c r="B15" s="43" t="s">
        <v>11</v>
      </c>
      <c r="C15" s="32" t="str">
        <f>_xlfn.IFERROR(IF(VLOOKUP(B15,'[11]FOURN SC'!$A$9:$L$230,4,FALSE)&lt;&gt;0,VLOOKUP(B15,'[11]FOURN SC'!$A$9:$L$230,4,FALSE),""),"")</f>
        <v>Conquérant</v>
      </c>
      <c r="D15" s="32" t="str">
        <f>_xlfn.IFERROR(IF(VLOOKUP(B15,'[11]FOURN SC'!$A$9:$L$230,5,FALSE)&lt;&gt;0,VLOOKUP(B15,'[11]FOURN SC'!$A$9:$L$230,5,FALSE),""),"")</f>
        <v>FR</v>
      </c>
      <c r="E15" s="32" t="s">
        <v>650</v>
      </c>
      <c r="F15" s="130">
        <v>0.3743</v>
      </c>
      <c r="G15" s="32" t="s">
        <v>6</v>
      </c>
      <c r="H15" s="32">
        <f>_xlfn.IFERROR(IF(VLOOKUP(B15,'[11]FOURN SC'!$A$9:$L$230,8,FALSE)&lt;&gt;0,VLOOKUP(B15,'[11]FOURN SC'!$A$9:$L$230,8,FALSE),""),"")</f>
        <v>1</v>
      </c>
      <c r="I15" s="145"/>
      <c r="J15" s="58"/>
      <c r="K15" s="58"/>
      <c r="L15" s="100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</row>
    <row r="16" spans="1:95" s="31" customFormat="1" ht="18" customHeight="1">
      <c r="A16" s="81" t="s">
        <v>586</v>
      </c>
      <c r="B16" s="43" t="s">
        <v>202</v>
      </c>
      <c r="C16" s="32" t="s">
        <v>392</v>
      </c>
      <c r="D16" s="32" t="s">
        <v>269</v>
      </c>
      <c r="E16" s="32" t="s">
        <v>652</v>
      </c>
      <c r="F16" s="130">
        <v>0.77815</v>
      </c>
      <c r="G16" s="32" t="s">
        <v>6</v>
      </c>
      <c r="H16" s="32">
        <v>1</v>
      </c>
      <c r="I16" s="145"/>
      <c r="J16" s="58"/>
      <c r="K16" s="58"/>
      <c r="L16" s="10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</row>
    <row r="17" spans="1:95" s="31" customFormat="1" ht="18" customHeight="1">
      <c r="A17" s="81" t="str">
        <f>_xlfn.IFERROR(IF(VLOOKUP(B17,'[11]FOURN SC'!$A$9:$L$230,2,FALSE)&lt;&gt;0,VLOOKUP(B17,'[11]FOURN SC'!$A$9:$L$230,2,FALSE),""),"")</f>
        <v>k314206</v>
      </c>
      <c r="B17" s="43" t="s">
        <v>12</v>
      </c>
      <c r="C17" s="32" t="str">
        <f>_xlfn.IFERROR(IF(VLOOKUP(B17,'[11]FOURN SC'!$A$9:$L$230,4,FALSE)&lt;&gt;0,VLOOKUP(B17,'[11]FOURN SC'!$A$9:$L$230,4,FALSE),""),"")</f>
        <v>Conquérant</v>
      </c>
      <c r="D17" s="32" t="str">
        <f>_xlfn.IFERROR(IF(VLOOKUP(B17,'[11]FOURN SC'!$A$9:$L$230,5,FALSE)&lt;&gt;0,VLOOKUP(B17,'[11]FOURN SC'!$A$9:$L$230,5,FALSE),""),"")</f>
        <v>FR</v>
      </c>
      <c r="E17" s="32" t="s">
        <v>652</v>
      </c>
      <c r="F17" s="130">
        <v>1.1425999999999998</v>
      </c>
      <c r="G17" s="32" t="s">
        <v>6</v>
      </c>
      <c r="H17" s="32">
        <f>_xlfn.IFERROR(IF(VLOOKUP(B17,'[11]FOURN SC'!$A$9:$L$230,8,FALSE)&lt;&gt;0,VLOOKUP(B17,'[11]FOURN SC'!$A$9:$L$230,8,FALSE),""),"")</f>
        <v>1</v>
      </c>
      <c r="I17" s="145"/>
      <c r="J17" s="58"/>
      <c r="K17" s="58"/>
      <c r="L17" s="100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</row>
    <row r="18" spans="1:95" s="31" customFormat="1" ht="18" customHeight="1">
      <c r="A18" s="81" t="str">
        <f>_xlfn.IFERROR(IF(VLOOKUP(B18,'[11]FOURN SC'!$A$9:$L$230,2,FALSE)&lt;&gt;0,VLOOKUP(B18,'[11]FOURN SC'!$A$9:$L$230,2,FALSE),""),"")</f>
        <v>K314170</v>
      </c>
      <c r="B18" s="43" t="s">
        <v>203</v>
      </c>
      <c r="C18" s="32" t="str">
        <f>_xlfn.IFERROR(IF(VLOOKUP(B18,'[11]FOURN SC'!$A$9:$L$230,4,FALSE)&lt;&gt;0,VLOOKUP(B18,'[11]FOURN SC'!$A$9:$L$230,4,FALSE),""),"")</f>
        <v>Conquérant</v>
      </c>
      <c r="D18" s="32" t="str">
        <f>_xlfn.IFERROR(IF(VLOOKUP(B18,'[11]FOURN SC'!$A$9:$L$230,5,FALSE)&lt;&gt;0,VLOOKUP(B18,'[11]FOURN SC'!$A$9:$L$230,5,FALSE),""),"")</f>
        <v>FR</v>
      </c>
      <c r="E18" s="32" t="s">
        <v>651</v>
      </c>
      <c r="F18" s="130">
        <v>1.2805</v>
      </c>
      <c r="G18" s="32" t="s">
        <v>6</v>
      </c>
      <c r="H18" s="32">
        <f>_xlfn.IFERROR(IF(VLOOKUP(B18,'[11]FOURN SC'!$A$9:$L$230,8,FALSE)&lt;&gt;0,VLOOKUP(B18,'[11]FOURN SC'!$A$9:$L$230,8,FALSE),""),"")</f>
        <v>1</v>
      </c>
      <c r="I18" s="145"/>
      <c r="J18" s="58"/>
      <c r="K18" s="58"/>
      <c r="L18" s="100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</row>
    <row r="19" spans="1:95" s="31" customFormat="1" ht="18" customHeight="1">
      <c r="A19" s="81" t="str">
        <f>_xlfn.IFERROR(IF(VLOOKUP(B19,'[11]FOURN SC'!$A$9:$L$230,2,FALSE)&lt;&gt;0,VLOOKUP(B19,'[11]FOURN SC'!$A$9:$L$230,2,FALSE),""),"")</f>
        <v>K311682</v>
      </c>
      <c r="B19" s="43" t="s">
        <v>13</v>
      </c>
      <c r="C19" s="32" t="str">
        <f>_xlfn.IFERROR(IF(VLOOKUP(B19,'[11]FOURN SC'!$A$9:$L$230,4,FALSE)&lt;&gt;0,VLOOKUP(B19,'[11]FOURN SC'!$A$9:$L$230,4,FALSE),""),"")</f>
        <v>Conquérant</v>
      </c>
      <c r="D19" s="32" t="str">
        <f>_xlfn.IFERROR(IF(VLOOKUP(B19,'[11]FOURN SC'!$A$9:$L$230,5,FALSE)&lt;&gt;0,VLOOKUP(B19,'[11]FOURN SC'!$A$9:$L$230,5,FALSE),""),"")</f>
        <v>FR</v>
      </c>
      <c r="E19" s="32" t="s">
        <v>583</v>
      </c>
      <c r="F19" s="130">
        <v>0.44325</v>
      </c>
      <c r="G19" s="32" t="s">
        <v>6</v>
      </c>
      <c r="H19" s="32">
        <f>_xlfn.IFERROR(IF(VLOOKUP(B19,'[11]FOURN SC'!$A$9:$L$230,8,FALSE)&lt;&gt;0,VLOOKUP(B19,'[11]FOURN SC'!$A$9:$L$230,8,FALSE),""),"")</f>
        <v>1</v>
      </c>
      <c r="I19" s="145"/>
      <c r="J19" s="58"/>
      <c r="K19" s="58"/>
      <c r="L19" s="100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</row>
    <row r="20" spans="1:95" s="31" customFormat="1" ht="18" customHeight="1">
      <c r="A20" s="81" t="str">
        <f>_xlfn.IFERROR(IF(VLOOKUP(B20,'[11]FOURN SC'!$A$9:$L$230,2,FALSE)&lt;&gt;0,VLOOKUP(B20,'[11]FOURN SC'!$A$9:$L$230,2,FALSE),""),"")</f>
        <v>K314160</v>
      </c>
      <c r="B20" s="43" t="s">
        <v>14</v>
      </c>
      <c r="C20" s="32" t="str">
        <f>_xlfn.IFERROR(IF(VLOOKUP(B20,'[11]FOURN SC'!$A$9:$L$230,4,FALSE)&lt;&gt;0,VLOOKUP(B20,'[11]FOURN SC'!$A$9:$L$230,4,FALSE),""),"")</f>
        <v>Conquérant</v>
      </c>
      <c r="D20" s="32" t="str">
        <f>_xlfn.IFERROR(IF(VLOOKUP(B20,'[11]FOURN SC'!$A$9:$L$230,5,FALSE)&lt;&gt;0,VLOOKUP(B20,'[11]FOURN SC'!$A$9:$L$230,5,FALSE),""),"")</f>
        <v>FR</v>
      </c>
      <c r="E20" s="32" t="s">
        <v>583</v>
      </c>
      <c r="F20" s="130">
        <v>0.40657443523705006</v>
      </c>
      <c r="G20" s="32" t="s">
        <v>6</v>
      </c>
      <c r="H20" s="32">
        <f>_xlfn.IFERROR(IF(VLOOKUP(B20,'[11]FOURN SC'!$A$9:$L$230,8,FALSE)&lt;&gt;0,VLOOKUP(B20,'[11]FOURN SC'!$A$9:$L$230,8,FALSE),""),"")</f>
        <v>1</v>
      </c>
      <c r="I20" s="145"/>
      <c r="J20" s="58"/>
      <c r="K20" s="58"/>
      <c r="L20" s="100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</row>
    <row r="21" spans="1:95" s="31" customFormat="1" ht="18" customHeight="1">
      <c r="A21" s="81" t="str">
        <f>_xlfn.IFERROR(IF(VLOOKUP(B21,'[11]FOURN SC'!$A$9:$L$230,2,FALSE)&lt;&gt;0,VLOOKUP(B21,'[11]FOURN SC'!$A$9:$L$230,2,FALSE),""),"")</f>
        <v>K314151</v>
      </c>
      <c r="B21" s="43" t="s">
        <v>15</v>
      </c>
      <c r="C21" s="32" t="str">
        <f>_xlfn.IFERROR(IF(VLOOKUP(B21,'[11]FOURN SC'!$A$9:$L$230,4,FALSE)&lt;&gt;0,VLOOKUP(B21,'[11]FOURN SC'!$A$9:$L$230,4,FALSE),""),"")</f>
        <v>Conquérant</v>
      </c>
      <c r="D21" s="32" t="str">
        <f>_xlfn.IFERROR(IF(VLOOKUP(B21,'[11]FOURN SC'!$A$9:$L$230,5,FALSE)&lt;&gt;0,VLOOKUP(B21,'[11]FOURN SC'!$A$9:$L$230,5,FALSE),""),"")</f>
        <v>FR</v>
      </c>
      <c r="E21" s="32" t="s">
        <v>583</v>
      </c>
      <c r="F21" s="130">
        <v>0.4728</v>
      </c>
      <c r="G21" s="32" t="s">
        <v>6</v>
      </c>
      <c r="H21" s="32">
        <f>_xlfn.IFERROR(IF(VLOOKUP(B21,'[11]FOURN SC'!$A$9:$L$230,8,FALSE)&lt;&gt;0,VLOOKUP(B21,'[11]FOURN SC'!$A$9:$L$230,8,FALSE),""),"")</f>
        <v>1</v>
      </c>
      <c r="I21" s="145"/>
      <c r="J21" s="58"/>
      <c r="K21" s="58"/>
      <c r="L21" s="100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</row>
    <row r="22" spans="1:95" s="31" customFormat="1" ht="18" customHeight="1">
      <c r="A22" s="81" t="str">
        <f>_xlfn.IFERROR(IF(VLOOKUP(B22,'[11]FOURN SC'!$A$9:$L$230,2,FALSE)&lt;&gt;0,VLOOKUP(B22,'[11]FOURN SC'!$A$9:$L$230,2,FALSE),""),"")</f>
        <v>K311610</v>
      </c>
      <c r="B22" s="43" t="s">
        <v>16</v>
      </c>
      <c r="C22" s="32" t="str">
        <f>_xlfn.IFERROR(IF(VLOOKUP(B22,'[11]FOURN SC'!$A$9:$L$230,4,FALSE)&lt;&gt;0,VLOOKUP(B22,'[11]FOURN SC'!$A$9:$L$230,4,FALSE),""),"")</f>
        <v>Conquérant</v>
      </c>
      <c r="D22" s="32" t="str">
        <f>_xlfn.IFERROR(IF(VLOOKUP(B22,'[11]FOURN SC'!$A$9:$L$230,5,FALSE)&lt;&gt;0,VLOOKUP(B22,'[11]FOURN SC'!$A$9:$L$230,5,FALSE),""),"")</f>
        <v>FR</v>
      </c>
      <c r="E22" s="32" t="s">
        <v>650</v>
      </c>
      <c r="F22" s="130">
        <v>2.37385</v>
      </c>
      <c r="G22" s="32" t="s">
        <v>6</v>
      </c>
      <c r="H22" s="32">
        <f>_xlfn.IFERROR(IF(VLOOKUP(B22,'[11]FOURN SC'!$A$9:$L$230,8,FALSE)&lt;&gt;0,VLOOKUP(B22,'[11]FOURN SC'!$A$9:$L$230,8,FALSE),""),"")</f>
        <v>1</v>
      </c>
      <c r="I22" s="145"/>
      <c r="J22" s="58"/>
      <c r="K22" s="58"/>
      <c r="L22" s="100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</row>
    <row r="23" spans="1:95" s="31" customFormat="1" ht="18" customHeight="1">
      <c r="A23" s="81" t="str">
        <f>_xlfn.IFERROR(IF(VLOOKUP(B23,'[11]FOURN SC'!$A$9:$L$230,2,FALSE)&lt;&gt;0,VLOOKUP(B23,'[11]FOURN SC'!$A$9:$L$230,2,FALSE),""),"")</f>
        <v>K311705</v>
      </c>
      <c r="B23" s="43" t="s">
        <v>17</v>
      </c>
      <c r="C23" s="32" t="str">
        <f>_xlfn.IFERROR(IF(VLOOKUP(B23,'[11]FOURN SC'!$A$9:$L$230,4,FALSE)&lt;&gt;0,VLOOKUP(B23,'[11]FOURN SC'!$A$9:$L$230,4,FALSE),""),"")</f>
        <v>Conquérant</v>
      </c>
      <c r="D23" s="32" t="str">
        <f>_xlfn.IFERROR(IF(VLOOKUP(B23,'[11]FOURN SC'!$A$9:$L$230,5,FALSE)&lt;&gt;0,VLOOKUP(B23,'[11]FOURN SC'!$A$9:$L$230,5,FALSE),""),"")</f>
        <v>FR</v>
      </c>
      <c r="E23" s="32" t="s">
        <v>650</v>
      </c>
      <c r="F23" s="130">
        <v>0.4423508870381906</v>
      </c>
      <c r="G23" s="32" t="s">
        <v>6</v>
      </c>
      <c r="H23" s="32">
        <f>_xlfn.IFERROR(IF(VLOOKUP(B23,'[11]FOURN SC'!$A$9:$L$230,8,FALSE)&lt;&gt;0,VLOOKUP(B23,'[11]FOURN SC'!$A$9:$L$230,8,FALSE),""),"")</f>
        <v>1</v>
      </c>
      <c r="I23" s="145"/>
      <c r="J23" s="58"/>
      <c r="K23" s="58"/>
      <c r="L23" s="100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</row>
    <row r="24" spans="1:95" s="31" customFormat="1" ht="18" customHeight="1">
      <c r="A24" s="81" t="s">
        <v>398</v>
      </c>
      <c r="B24" s="51" t="s">
        <v>399</v>
      </c>
      <c r="C24" s="32" t="s">
        <v>392</v>
      </c>
      <c r="D24" s="32" t="s">
        <v>269</v>
      </c>
      <c r="E24" s="32" t="s">
        <v>583</v>
      </c>
      <c r="F24" s="130">
        <v>0.40657443523705006</v>
      </c>
      <c r="G24" s="32" t="s">
        <v>6</v>
      </c>
      <c r="H24" s="32">
        <v>1</v>
      </c>
      <c r="I24" s="145"/>
      <c r="J24" s="58"/>
      <c r="K24" s="58"/>
      <c r="L24" s="100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</row>
    <row r="25" spans="1:95" s="31" customFormat="1" ht="18" customHeight="1">
      <c r="A25" s="81">
        <f>_xlfn.IFERROR(IF(VLOOKUP(B25,'[11]FOURN SC'!$A$9:$L$230,2,FALSE)&lt;&gt;0,VLOOKUP(B25,'[11]FOURN SC'!$A$9:$L$230,2,FALSE),""),"")</f>
      </c>
      <c r="B25" s="41" t="s">
        <v>204</v>
      </c>
      <c r="C25" s="32">
        <f>_xlfn.IFERROR(IF(VLOOKUP(B25,'[11]FOURN SC'!$A$9:$L$230,4,FALSE)&lt;&gt;0,VLOOKUP(B25,'[11]FOURN SC'!$A$9:$L$230,4,FALSE),""),"")</f>
      </c>
      <c r="D25" s="32">
        <f>_xlfn.IFERROR(IF(VLOOKUP(B25,'[11]FOURN SC'!$A$9:$L$230,5,FALSE)&lt;&gt;0,VLOOKUP(B25,'[11]FOURN SC'!$A$9:$L$230,5,FALSE),""),"")</f>
      </c>
      <c r="E25" s="32" t="s">
        <v>653</v>
      </c>
      <c r="F25" s="130"/>
      <c r="G25" s="32"/>
      <c r="H25" s="32">
        <f>_xlfn.IFERROR(IF(VLOOKUP(B25,'[11]FOURN SC'!$A$9:$L$230,8,FALSE)&lt;&gt;0,VLOOKUP(B25,'[11]FOURN SC'!$A$9:$L$230,8,FALSE),""),"")</f>
      </c>
      <c r="I25" s="145"/>
      <c r="J25" s="58"/>
      <c r="K25" s="58"/>
      <c r="L25" s="100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</row>
    <row r="26" spans="1:95" s="31" customFormat="1" ht="18" customHeight="1">
      <c r="A26" s="81" t="s">
        <v>587</v>
      </c>
      <c r="B26" s="37" t="s">
        <v>18</v>
      </c>
      <c r="C26" s="32" t="str">
        <f>_xlfn.IFERROR(IF(VLOOKUP(B26,'[11]FOURN SC'!$A$9:$L$230,4,FALSE)&lt;&gt;0,VLOOKUP(B26,'[11]FOURN SC'!$A$9:$L$230,4,FALSE),""),"")</f>
        <v>Conquérant</v>
      </c>
      <c r="D26" s="32" t="str">
        <f>_xlfn.IFERROR(IF(VLOOKUP(B26,'[11]FOURN SC'!$A$9:$L$230,5,FALSE)&lt;&gt;0,VLOOKUP(B26,'[11]FOURN SC'!$A$9:$L$230,5,FALSE),""),"")</f>
        <v>FR</v>
      </c>
      <c r="E26" s="32" t="s">
        <v>651</v>
      </c>
      <c r="F26" s="130">
        <v>0.8372499999999999</v>
      </c>
      <c r="G26" s="32" t="s">
        <v>6</v>
      </c>
      <c r="H26" s="32">
        <f>_xlfn.IFERROR(IF(VLOOKUP(B26,'[11]FOURN SC'!$A$9:$L$230,8,FALSE)&lt;&gt;0,VLOOKUP(B26,'[11]FOURN SC'!$A$9:$L$230,8,FALSE),""),"")</f>
        <v>1</v>
      </c>
      <c r="I26" s="145"/>
      <c r="J26" s="58"/>
      <c r="K26" s="58"/>
      <c r="L26" s="100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</row>
    <row r="27" spans="1:95" s="31" customFormat="1" ht="18" customHeight="1">
      <c r="A27" s="81" t="str">
        <f>_xlfn.IFERROR(IF(VLOOKUP(B27,'[11]FOURN SC'!$A$9:$L$230,2,FALSE)&lt;&gt;0,VLOOKUP(B27,'[11]FOURN SC'!$A$9:$L$230,2,FALSE),""),"")</f>
        <v>K310124</v>
      </c>
      <c r="B27" s="42" t="s">
        <v>205</v>
      </c>
      <c r="C27" s="32" t="str">
        <f>_xlfn.IFERROR(IF(VLOOKUP(B27,'[11]FOURN SC'!$A$9:$L$230,4,FALSE)&lt;&gt;0,VLOOKUP(B27,'[11]FOURN SC'!$A$9:$L$230,4,FALSE),""),"")</f>
        <v>Conquérant</v>
      </c>
      <c r="D27" s="32" t="str">
        <f>_xlfn.IFERROR(IF(VLOOKUP(B27,'[11]FOURN SC'!$A$9:$L$230,5,FALSE)&lt;&gt;0,VLOOKUP(B27,'[11]FOURN SC'!$A$9:$L$230,5,FALSE),""),"")</f>
        <v>FR</v>
      </c>
      <c r="E27" s="32" t="s">
        <v>651</v>
      </c>
      <c r="F27" s="130">
        <v>1.0835000000000001</v>
      </c>
      <c r="G27" s="32" t="s">
        <v>6</v>
      </c>
      <c r="H27" s="32">
        <f>_xlfn.IFERROR(IF(VLOOKUP(B27,'[11]FOURN SC'!$A$9:$L$230,8,FALSE)&lt;&gt;0,VLOOKUP(B27,'[11]FOURN SC'!$A$9:$L$230,8,FALSE),""),"")</f>
        <v>1</v>
      </c>
      <c r="I27" s="145"/>
      <c r="J27" s="58"/>
      <c r="K27" s="58"/>
      <c r="L27" s="100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</row>
    <row r="28" spans="1:95" s="31" customFormat="1" ht="18" customHeight="1">
      <c r="A28" s="81">
        <f>_xlfn.IFERROR(IF(VLOOKUP(B28,'[11]FOURN SC'!$A$9:$L$230,2,FALSE)&lt;&gt;0,VLOOKUP(B28,'[11]FOURN SC'!$A$9:$L$230,2,FALSE),""),"")</f>
      </c>
      <c r="B28" s="41" t="s">
        <v>206</v>
      </c>
      <c r="C28" s="32">
        <f>_xlfn.IFERROR(IF(VLOOKUP(B28,'[11]FOURN SC'!$A$9:$L$230,4,FALSE)&lt;&gt;0,VLOOKUP(B28,'[11]FOURN SC'!$A$9:$L$230,4,FALSE),""),"")</f>
      </c>
      <c r="D28" s="32">
        <f>_xlfn.IFERROR(IF(VLOOKUP(B28,'[11]FOURN SC'!$A$9:$L$230,5,FALSE)&lt;&gt;0,VLOOKUP(B28,'[11]FOURN SC'!$A$9:$L$230,5,FALSE),""),"")</f>
      </c>
      <c r="E28" s="32" t="s">
        <v>653</v>
      </c>
      <c r="F28" s="130"/>
      <c r="G28" s="32"/>
      <c r="H28" s="32">
        <f>_xlfn.IFERROR(IF(VLOOKUP(B28,'[11]FOURN SC'!$A$9:$L$230,8,FALSE)&lt;&gt;0,VLOOKUP(B28,'[11]FOURN SC'!$A$9:$L$230,8,FALSE),""),"")</f>
      </c>
      <c r="I28" s="145"/>
      <c r="J28" s="58"/>
      <c r="K28" s="58"/>
      <c r="L28" s="100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</row>
    <row r="29" spans="1:95" s="31" customFormat="1" ht="18" customHeight="1">
      <c r="A29" s="81" t="s">
        <v>585</v>
      </c>
      <c r="B29" s="42" t="s">
        <v>7</v>
      </c>
      <c r="C29" s="32" t="str">
        <f>_xlfn.IFERROR(IF(VLOOKUP(B29,'[11]FOURN SC'!$A$9:$L$230,4,FALSE)&lt;&gt;0,VLOOKUP(B29,'[11]FOURN SC'!$A$9:$L$230,4,FALSE),""),"")</f>
        <v>Conquérant</v>
      </c>
      <c r="D29" s="32" t="str">
        <f>_xlfn.IFERROR(IF(VLOOKUP(B29,'[11]FOURN SC'!$A$9:$L$230,5,FALSE)&lt;&gt;0,VLOOKUP(B29,'[11]FOURN SC'!$A$9:$L$230,5,FALSE),""),"")</f>
        <v>FR</v>
      </c>
      <c r="E29" s="32" t="s">
        <v>650</v>
      </c>
      <c r="F29" s="130">
        <v>0.77815</v>
      </c>
      <c r="G29" s="32" t="s">
        <v>6</v>
      </c>
      <c r="H29" s="32">
        <f>_xlfn.IFERROR(IF(VLOOKUP(B29,'[11]FOURN SC'!$A$9:$L$230,8,FALSE)&lt;&gt;0,VLOOKUP(B29,'[11]FOURN SC'!$A$9:$L$230,8,FALSE),""),"")</f>
        <v>1</v>
      </c>
      <c r="I29" s="146"/>
      <c r="J29" s="58"/>
      <c r="K29" s="58"/>
      <c r="L29" s="100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</row>
    <row r="30" spans="1:95" s="31" customFormat="1" ht="18" customHeight="1">
      <c r="A30" s="81" t="s">
        <v>403</v>
      </c>
      <c r="B30" s="42" t="s">
        <v>8</v>
      </c>
      <c r="C30" s="32" t="str">
        <f>_xlfn.IFERROR(IF(VLOOKUP(B30,'[11]FOURN SC'!$A$9:$L$230,4,FALSE)&lt;&gt;0,VLOOKUP(B30,'[11]FOURN SC'!$A$9:$L$230,4,FALSE),""),"")</f>
        <v>Conquérant</v>
      </c>
      <c r="D30" s="32" t="str">
        <f>_xlfn.IFERROR(IF(VLOOKUP(B30,'[11]FOURN SC'!$A$9:$L$230,5,FALSE)&lt;&gt;0,VLOOKUP(B30,'[11]FOURN SC'!$A$9:$L$230,5,FALSE),""),"")</f>
        <v>FR</v>
      </c>
      <c r="E30" s="32" t="s">
        <v>651</v>
      </c>
      <c r="F30" s="130">
        <v>1.23125</v>
      </c>
      <c r="G30" s="32" t="s">
        <v>6</v>
      </c>
      <c r="H30" s="32">
        <f>_xlfn.IFERROR(IF(VLOOKUP(B30,'[11]FOURN SC'!$A$9:$L$230,8,FALSE)&lt;&gt;0,VLOOKUP(B30,'[11]FOURN SC'!$A$9:$L$230,8,FALSE),""),"")</f>
        <v>1</v>
      </c>
      <c r="I30" s="147"/>
      <c r="J30" s="58"/>
      <c r="K30" s="58"/>
      <c r="L30" s="100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</row>
    <row r="31" spans="1:95" s="31" customFormat="1" ht="18" customHeight="1">
      <c r="A31" s="81" t="str">
        <f>_xlfn.IFERROR(IF(VLOOKUP(B31,'[11]FOURN SC'!$A$9:$L$230,2,FALSE)&lt;&gt;0,VLOOKUP(B31,'[11]FOURN SC'!$A$9:$L$230,2,FALSE),""),"")</f>
        <v>K310162</v>
      </c>
      <c r="B31" s="42" t="s">
        <v>207</v>
      </c>
      <c r="C31" s="32" t="str">
        <f>_xlfn.IFERROR(IF(VLOOKUP(B31,'[11]FOURN SC'!$A$9:$L$230,4,FALSE)&lt;&gt;0,VLOOKUP(B31,'[11]FOURN SC'!$A$9:$L$230,4,FALSE),""),"")</f>
        <v>Conquérant</v>
      </c>
      <c r="D31" s="32" t="str">
        <f>_xlfn.IFERROR(IF(VLOOKUP(B31,'[11]FOURN SC'!$A$9:$L$230,5,FALSE)&lt;&gt;0,VLOOKUP(B31,'[11]FOURN SC'!$A$9:$L$230,5,FALSE),""),"")</f>
        <v>FR</v>
      </c>
      <c r="E31" s="32" t="s">
        <v>651</v>
      </c>
      <c r="F31" s="130">
        <v>1.23125</v>
      </c>
      <c r="G31" s="32" t="s">
        <v>6</v>
      </c>
      <c r="H31" s="32">
        <f>_xlfn.IFERROR(IF(VLOOKUP(B31,'[11]FOURN SC'!$A$9:$L$230,8,FALSE)&lt;&gt;0,VLOOKUP(B31,'[11]FOURN SC'!$A$9:$L$230,8,FALSE),""),"")</f>
        <v>1</v>
      </c>
      <c r="I31" s="145"/>
      <c r="J31" s="58"/>
      <c r="K31" s="58"/>
      <c r="L31" s="100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</row>
    <row r="32" spans="1:95" s="31" customFormat="1" ht="18" customHeight="1">
      <c r="A32" s="81" t="s">
        <v>400</v>
      </c>
      <c r="B32" s="42" t="s">
        <v>208</v>
      </c>
      <c r="C32" s="32" t="s">
        <v>392</v>
      </c>
      <c r="D32" s="32" t="s">
        <v>269</v>
      </c>
      <c r="E32" s="32" t="s">
        <v>650</v>
      </c>
      <c r="F32" s="130">
        <v>1.6511407624435857</v>
      </c>
      <c r="G32" s="32" t="s">
        <v>6</v>
      </c>
      <c r="H32" s="32">
        <v>1</v>
      </c>
      <c r="I32" s="145"/>
      <c r="J32" s="58"/>
      <c r="K32" s="58"/>
      <c r="L32" s="100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</row>
    <row r="33" spans="1:95" s="31" customFormat="1" ht="18" customHeight="1">
      <c r="A33" s="81" t="str">
        <f>_xlfn.IFERROR(IF(VLOOKUP(B33,'[11]FOURN SC'!$A$9:$L$230,2,FALSE)&lt;&gt;0,VLOOKUP(B33,'[11]FOURN SC'!$A$9:$L$230,2,FALSE),""),"")</f>
        <v>K314216</v>
      </c>
      <c r="B33" s="42" t="s">
        <v>19</v>
      </c>
      <c r="C33" s="32" t="str">
        <f>_xlfn.IFERROR(IF(VLOOKUP(B33,'[11]FOURN SC'!$A$9:$L$230,4,FALSE)&lt;&gt;0,VLOOKUP(B33,'[11]FOURN SC'!$A$9:$L$230,4,FALSE),""),"")</f>
        <v>Conquérant</v>
      </c>
      <c r="D33" s="32" t="str">
        <f>_xlfn.IFERROR(IF(VLOOKUP(B33,'[11]FOURN SC'!$A$9:$L$230,5,FALSE)&lt;&gt;0,VLOOKUP(B33,'[11]FOURN SC'!$A$9:$L$230,5,FALSE),""),"")</f>
        <v>FR</v>
      </c>
      <c r="E33" s="32" t="s">
        <v>650</v>
      </c>
      <c r="F33" s="130">
        <v>2.1906053330540685</v>
      </c>
      <c r="G33" s="32" t="s">
        <v>6</v>
      </c>
      <c r="H33" s="32">
        <f>_xlfn.IFERROR(IF(VLOOKUP(B33,'[11]FOURN SC'!$A$9:$L$230,8,FALSE)&lt;&gt;0,VLOOKUP(B33,'[11]FOURN SC'!$A$9:$L$230,8,FALSE),""),"")</f>
        <v>1</v>
      </c>
      <c r="I33" s="145"/>
      <c r="J33" s="58"/>
      <c r="K33" s="58"/>
      <c r="L33" s="100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</row>
    <row r="34" spans="1:95" s="31" customFormat="1" ht="18" customHeight="1">
      <c r="A34" s="81" t="str">
        <f>_xlfn.IFERROR(IF(VLOOKUP(B34,'[11]FOURN SC'!$A$9:$L$230,2,FALSE)&lt;&gt;0,VLOOKUP(B34,'[11]FOURN SC'!$A$9:$L$230,2,FALSE),""),"")</f>
        <v>K314170</v>
      </c>
      <c r="B34" s="42" t="s">
        <v>203</v>
      </c>
      <c r="C34" s="32" t="str">
        <f>_xlfn.IFERROR(IF(VLOOKUP(B34,'[11]FOURN SC'!$A$9:$L$230,4,FALSE)&lt;&gt;0,VLOOKUP(B34,'[11]FOURN SC'!$A$9:$L$230,4,FALSE),""),"")</f>
        <v>Conquérant</v>
      </c>
      <c r="D34" s="32" t="str">
        <f>_xlfn.IFERROR(IF(VLOOKUP(B34,'[11]FOURN SC'!$A$9:$L$230,5,FALSE)&lt;&gt;0,VLOOKUP(B34,'[11]FOURN SC'!$A$9:$L$230,5,FALSE),""),"")</f>
        <v>FR</v>
      </c>
      <c r="E34" s="32" t="s">
        <v>651</v>
      </c>
      <c r="F34" s="130">
        <v>1.288170206064741</v>
      </c>
      <c r="G34" s="32" t="s">
        <v>6</v>
      </c>
      <c r="H34" s="32">
        <f>_xlfn.IFERROR(IF(VLOOKUP(B34,'[11]FOURN SC'!$A$9:$L$230,8,FALSE)&lt;&gt;0,VLOOKUP(B34,'[11]FOURN SC'!$A$9:$L$230,8,FALSE),""),"")</f>
        <v>1</v>
      </c>
      <c r="I34" s="145"/>
      <c r="J34" s="58"/>
      <c r="K34" s="58"/>
      <c r="L34" s="100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</row>
    <row r="35" spans="1:95" s="31" customFormat="1" ht="18" customHeight="1">
      <c r="A35" s="81" t="str">
        <f>_xlfn.IFERROR(IF(VLOOKUP(B35,'[11]FOURN SC'!$A$9:$L$230,2,FALSE)&lt;&gt;0,VLOOKUP(B35,'[11]FOURN SC'!$A$9:$L$230,2,FALSE),""),"")</f>
        <v>K314229</v>
      </c>
      <c r="B35" s="42" t="s">
        <v>209</v>
      </c>
      <c r="C35" s="32" t="str">
        <f>_xlfn.IFERROR(IF(VLOOKUP(B35,'[11]FOURN SC'!$A$9:$L$230,4,FALSE)&lt;&gt;0,VLOOKUP(B35,'[11]FOURN SC'!$A$9:$L$230,4,FALSE),""),"")</f>
        <v>Conquérant</v>
      </c>
      <c r="D35" s="32" t="str">
        <f>_xlfn.IFERROR(IF(VLOOKUP(B35,'[11]FOURN SC'!$A$9:$L$230,5,FALSE)&lt;&gt;0,VLOOKUP(B35,'[11]FOURN SC'!$A$9:$L$230,5,FALSE),""),"")</f>
        <v>FR</v>
      </c>
      <c r="E35" s="32" t="s">
        <v>651</v>
      </c>
      <c r="F35" s="130">
        <v>2.0982771953934334</v>
      </c>
      <c r="G35" s="32" t="s">
        <v>6</v>
      </c>
      <c r="H35" s="32">
        <f>_xlfn.IFERROR(IF(VLOOKUP(B35,'[11]FOURN SC'!$A$9:$L$230,8,FALSE)&lt;&gt;0,VLOOKUP(B35,'[11]FOURN SC'!$A$9:$L$230,8,FALSE),""),"")</f>
        <v>1</v>
      </c>
      <c r="I35" s="145"/>
      <c r="J35" s="58"/>
      <c r="K35" s="58"/>
      <c r="L35" s="100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</row>
    <row r="36" spans="1:95" s="31" customFormat="1" ht="18" customHeight="1">
      <c r="A36" s="81" t="str">
        <f>_xlfn.IFERROR(IF(VLOOKUP(B36,'[11]FOURN SC'!$A$9:$L$230,2,FALSE)&lt;&gt;0,VLOOKUP(B36,'[11]FOURN SC'!$A$9:$L$230,2,FALSE),""),"")</f>
        <v>K310198</v>
      </c>
      <c r="B36" s="42" t="s">
        <v>20</v>
      </c>
      <c r="C36" s="32" t="str">
        <f>_xlfn.IFERROR(IF(VLOOKUP(B36,'[11]FOURN SC'!$A$9:$L$230,4,FALSE)&lt;&gt;0,VLOOKUP(B36,'[11]FOURN SC'!$A$9:$L$230,4,FALSE),""),"")</f>
        <v>Conquérant</v>
      </c>
      <c r="D36" s="32" t="str">
        <f>_xlfn.IFERROR(IF(VLOOKUP(B36,'[11]FOURN SC'!$A$9:$L$230,5,FALSE)&lt;&gt;0,VLOOKUP(B36,'[11]FOURN SC'!$A$9:$L$230,5,FALSE),""),"")</f>
        <v>FR</v>
      </c>
      <c r="E36" s="32" t="s">
        <v>583</v>
      </c>
      <c r="F36" s="130">
        <v>1.2214</v>
      </c>
      <c r="G36" s="32" t="s">
        <v>6</v>
      </c>
      <c r="H36" s="32">
        <f>_xlfn.IFERROR(IF(VLOOKUP(B36,'[11]FOURN SC'!$A$9:$L$230,8,FALSE)&lt;&gt;0,VLOOKUP(B36,'[11]FOURN SC'!$A$9:$L$230,8,FALSE),""),"")</f>
        <v>1</v>
      </c>
      <c r="I36" s="145"/>
      <c r="J36" s="58"/>
      <c r="K36" s="58"/>
      <c r="L36" s="100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</row>
    <row r="37" spans="1:95" s="31" customFormat="1" ht="18" customHeight="1">
      <c r="A37" s="81" t="str">
        <f>_xlfn.IFERROR(IF(VLOOKUP(B37,'[11]FOURN SC'!$A$9:$L$230,2,FALSE)&lt;&gt;0,VLOOKUP(B37,'[11]FOURN SC'!$A$9:$L$230,2,FALSE),""),"")</f>
        <v>K311683</v>
      </c>
      <c r="B37" s="42" t="s">
        <v>21</v>
      </c>
      <c r="C37" s="32" t="str">
        <f>_xlfn.IFERROR(IF(VLOOKUP(B37,'[11]FOURN SC'!$A$9:$L$230,4,FALSE)&lt;&gt;0,VLOOKUP(B37,'[11]FOURN SC'!$A$9:$L$230,4,FALSE),""),"")</f>
        <v>Conquérant</v>
      </c>
      <c r="D37" s="32" t="str">
        <f>_xlfn.IFERROR(IF(VLOOKUP(B37,'[11]FOURN SC'!$A$9:$L$230,5,FALSE)&lt;&gt;0,VLOOKUP(B37,'[11]FOURN SC'!$A$9:$L$230,5,FALSE),""),"")</f>
        <v>FR</v>
      </c>
      <c r="E37" s="32" t="s">
        <v>583</v>
      </c>
      <c r="F37" s="130">
        <v>0.99485</v>
      </c>
      <c r="G37" s="32" t="s">
        <v>6</v>
      </c>
      <c r="H37" s="32">
        <f>_xlfn.IFERROR(IF(VLOOKUP(B37,'[11]FOURN SC'!$A$9:$L$230,8,FALSE)&lt;&gt;0,VLOOKUP(B37,'[11]FOURN SC'!$A$9:$L$230,8,FALSE),""),"")</f>
        <v>1</v>
      </c>
      <c r="I37" s="145"/>
      <c r="J37" s="58"/>
      <c r="K37" s="58"/>
      <c r="L37" s="100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</row>
    <row r="38" spans="1:95" s="31" customFormat="1" ht="18" customHeight="1">
      <c r="A38" s="81" t="str">
        <f>_xlfn.IFERROR(IF(VLOOKUP(B38,'[11]FOURN SC'!$A$9:$L$230,2,FALSE)&lt;&gt;0,VLOOKUP(B38,'[11]FOURN SC'!$A$9:$L$230,2,FALSE),""),"")</f>
        <v>K310160</v>
      </c>
      <c r="B38" s="42" t="s">
        <v>22</v>
      </c>
      <c r="C38" s="32" t="str">
        <f>_xlfn.IFERROR(IF(VLOOKUP(B38,'[11]FOURN SC'!$A$9:$L$230,4,FALSE)&lt;&gt;0,VLOOKUP(B38,'[11]FOURN SC'!$A$9:$L$230,4,FALSE),""),"")</f>
        <v>Conquérant</v>
      </c>
      <c r="D38" s="32" t="str">
        <f>_xlfn.IFERROR(IF(VLOOKUP(B38,'[11]FOURN SC'!$A$9:$L$230,5,FALSE)&lt;&gt;0,VLOOKUP(B38,'[11]FOURN SC'!$A$9:$L$230,5,FALSE),""),"")</f>
        <v>FR</v>
      </c>
      <c r="E38" s="32" t="s">
        <v>651</v>
      </c>
      <c r="F38" s="130">
        <v>1.2608</v>
      </c>
      <c r="G38" s="32" t="s">
        <v>6</v>
      </c>
      <c r="H38" s="32">
        <f>_xlfn.IFERROR(IF(VLOOKUP(B38,'[11]FOURN SC'!$A$9:$L$230,8,FALSE)&lt;&gt;0,VLOOKUP(B38,'[11]FOURN SC'!$A$9:$L$230,8,FALSE),""),"")</f>
        <v>1</v>
      </c>
      <c r="I38" s="145"/>
      <c r="J38" s="58"/>
      <c r="K38" s="58"/>
      <c r="L38" s="100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</row>
    <row r="39" spans="1:95" s="31" customFormat="1" ht="18" customHeight="1">
      <c r="A39" s="81" t="str">
        <f>_xlfn.IFERROR(IF(VLOOKUP(B39,'[11]FOURN SC'!$A$9:$L$230,2,FALSE)&lt;&gt;0,VLOOKUP(B39,'[11]FOURN SC'!$A$9:$L$230,2,FALSE),""),"")</f>
        <v>K314221</v>
      </c>
      <c r="B39" s="37" t="s">
        <v>23</v>
      </c>
      <c r="C39" s="32" t="str">
        <f>_xlfn.IFERROR(IF(VLOOKUP(B39,'[11]FOURN SC'!$A$9:$L$230,4,FALSE)&lt;&gt;0,VLOOKUP(B39,'[11]FOURN SC'!$A$9:$L$230,4,FALSE),""),"")</f>
        <v>Conquérant</v>
      </c>
      <c r="D39" s="32" t="str">
        <f>_xlfn.IFERROR(IF(VLOOKUP(B39,'[11]FOURN SC'!$A$9:$L$230,5,FALSE)&lt;&gt;0,VLOOKUP(B39,'[11]FOURN SC'!$A$9:$L$230,5,FALSE),""),"")</f>
        <v>FR</v>
      </c>
      <c r="E39" s="32" t="s">
        <v>650</v>
      </c>
      <c r="F39" s="130">
        <v>1.84195</v>
      </c>
      <c r="G39" s="32" t="s">
        <v>6</v>
      </c>
      <c r="H39" s="32">
        <f>_xlfn.IFERROR(IF(VLOOKUP(B39,'[11]FOURN SC'!$A$9:$L$230,8,FALSE)&lt;&gt;0,VLOOKUP(B39,'[11]FOURN SC'!$A$9:$L$230,8,FALSE),""),"")</f>
        <v>1</v>
      </c>
      <c r="I39" s="145"/>
      <c r="J39" s="58"/>
      <c r="K39" s="58"/>
      <c r="L39" s="100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</row>
    <row r="40" spans="1:95" s="31" customFormat="1" ht="18" customHeight="1">
      <c r="A40" s="81" t="str">
        <f>_xlfn.IFERROR(IF(VLOOKUP(B40,'[11]FOURN SC'!$A$9:$L$230,2,FALSE)&lt;&gt;0,VLOOKUP(B40,'[11]FOURN SC'!$A$9:$L$230,2,FALSE),""),"")</f>
        <v>K314160</v>
      </c>
      <c r="B40" s="42" t="s">
        <v>14</v>
      </c>
      <c r="C40" s="32" t="str">
        <f>_xlfn.IFERROR(IF(VLOOKUP(B40,'[11]FOURN SC'!$A$9:$L$230,4,FALSE)&lt;&gt;0,VLOOKUP(B40,'[11]FOURN SC'!$A$9:$L$230,4,FALSE),""),"")</f>
        <v>Conquérant</v>
      </c>
      <c r="D40" s="32" t="str">
        <f>_xlfn.IFERROR(IF(VLOOKUP(B40,'[11]FOURN SC'!$A$9:$L$230,5,FALSE)&lt;&gt;0,VLOOKUP(B40,'[11]FOURN SC'!$A$9:$L$230,5,FALSE),""),"")</f>
        <v>FR</v>
      </c>
      <c r="E40" s="32" t="s">
        <v>583</v>
      </c>
      <c r="F40" s="130">
        <v>0.40657443523705006</v>
      </c>
      <c r="G40" s="32" t="s">
        <v>6</v>
      </c>
      <c r="H40" s="32">
        <f>_xlfn.IFERROR(IF(VLOOKUP(B40,'[11]FOURN SC'!$A$9:$L$230,8,FALSE)&lt;&gt;0,VLOOKUP(B40,'[11]FOURN SC'!$A$9:$L$230,8,FALSE),""),"")</f>
        <v>1</v>
      </c>
      <c r="I40" s="145"/>
      <c r="J40" s="58"/>
      <c r="K40" s="58"/>
      <c r="L40" s="100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</row>
    <row r="41" spans="1:95" s="31" customFormat="1" ht="18" customHeight="1">
      <c r="A41" s="81" t="str">
        <f>_xlfn.IFERROR(IF(VLOOKUP(B41,'[11]FOURN SC'!$A$9:$L$230,2,FALSE)&lt;&gt;0,VLOOKUP(B41,'[11]FOURN SC'!$A$9:$L$230,2,FALSE),""),"")</f>
        <v>K310153</v>
      </c>
      <c r="B41" s="42" t="s">
        <v>24</v>
      </c>
      <c r="C41" s="32" t="str">
        <f>_xlfn.IFERROR(IF(VLOOKUP(B41,'[11]FOURN SC'!$A$9:$L$230,4,FALSE)&lt;&gt;0,VLOOKUP(B41,'[11]FOURN SC'!$A$9:$L$230,4,FALSE),""),"")</f>
        <v>Conquérant</v>
      </c>
      <c r="D41" s="32" t="str">
        <f>_xlfn.IFERROR(IF(VLOOKUP(B41,'[11]FOURN SC'!$A$9:$L$230,5,FALSE)&lt;&gt;0,VLOOKUP(B41,'[11]FOURN SC'!$A$9:$L$230,5,FALSE),""),"")</f>
        <v>FR</v>
      </c>
      <c r="E41" s="32" t="s">
        <v>583</v>
      </c>
      <c r="F41" s="130">
        <v>1.182</v>
      </c>
      <c r="G41" s="32" t="s">
        <v>6</v>
      </c>
      <c r="H41" s="32">
        <f>_xlfn.IFERROR(IF(VLOOKUP(B41,'[11]FOURN SC'!$A$9:$L$230,8,FALSE)&lt;&gt;0,VLOOKUP(B41,'[11]FOURN SC'!$A$9:$L$230,8,FALSE),""),"")</f>
        <v>1</v>
      </c>
      <c r="I41" s="145"/>
      <c r="J41" s="58"/>
      <c r="K41" s="58"/>
      <c r="L41" s="100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</row>
    <row r="42" spans="1:95" s="31" customFormat="1" ht="18" customHeight="1">
      <c r="A42" s="81" t="s">
        <v>401</v>
      </c>
      <c r="B42" s="42" t="s">
        <v>210</v>
      </c>
      <c r="C42" s="32" t="s">
        <v>392</v>
      </c>
      <c r="D42" s="32" t="s">
        <v>269</v>
      </c>
      <c r="E42" s="32" t="s">
        <v>651</v>
      </c>
      <c r="F42" s="130">
        <v>2.141031365443152</v>
      </c>
      <c r="G42" s="32" t="s">
        <v>6</v>
      </c>
      <c r="H42" s="32">
        <v>1</v>
      </c>
      <c r="I42" s="145"/>
      <c r="J42" s="58"/>
      <c r="K42" s="58"/>
      <c r="L42" s="100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</row>
    <row r="43" spans="1:95" s="31" customFormat="1" ht="18" customHeight="1">
      <c r="A43" s="81" t="s">
        <v>402</v>
      </c>
      <c r="B43" s="42" t="s">
        <v>211</v>
      </c>
      <c r="C43" s="32" t="s">
        <v>392</v>
      </c>
      <c r="D43" s="32" t="s">
        <v>269</v>
      </c>
      <c r="E43" s="32" t="s">
        <v>651</v>
      </c>
      <c r="F43" s="130">
        <v>2.88605</v>
      </c>
      <c r="G43" s="32" t="s">
        <v>6</v>
      </c>
      <c r="H43" s="32">
        <v>1</v>
      </c>
      <c r="I43" s="145"/>
      <c r="J43" s="58"/>
      <c r="K43" s="58"/>
      <c r="L43" s="100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</row>
    <row r="44" spans="1:95" s="31" customFormat="1" ht="18" customHeight="1">
      <c r="A44" s="81" t="s">
        <v>403</v>
      </c>
      <c r="B44" s="42" t="s">
        <v>212</v>
      </c>
      <c r="C44" s="32" t="s">
        <v>392</v>
      </c>
      <c r="D44" s="32" t="s">
        <v>269</v>
      </c>
      <c r="E44" s="32" t="s">
        <v>651</v>
      </c>
      <c r="F44" s="130">
        <v>1.23125</v>
      </c>
      <c r="G44" s="32" t="s">
        <v>6</v>
      </c>
      <c r="H44" s="32">
        <v>1</v>
      </c>
      <c r="I44" s="145"/>
      <c r="J44" s="58"/>
      <c r="K44" s="58"/>
      <c r="L44" s="100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</row>
    <row r="45" spans="1:95" s="31" customFormat="1" ht="18" customHeight="1">
      <c r="A45" s="81" t="s">
        <v>404</v>
      </c>
      <c r="B45" s="42" t="s">
        <v>213</v>
      </c>
      <c r="C45" s="32" t="s">
        <v>392</v>
      </c>
      <c r="D45" s="32" t="s">
        <v>269</v>
      </c>
      <c r="E45" s="32" t="s">
        <v>651</v>
      </c>
      <c r="F45" s="130">
        <v>2.0586499999999996</v>
      </c>
      <c r="G45" s="32" t="s">
        <v>6</v>
      </c>
      <c r="H45" s="32">
        <v>1</v>
      </c>
      <c r="I45" s="145"/>
      <c r="J45" s="58"/>
      <c r="K45" s="58"/>
      <c r="L45" s="100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</row>
    <row r="46" spans="1:95" s="31" customFormat="1" ht="18" customHeight="1">
      <c r="A46" s="81" t="str">
        <f>_xlfn.IFERROR(IF(VLOOKUP(B46,'[11]FOURN SC'!$A$9:$L$230,2,FALSE)&lt;&gt;0,VLOOKUP(B46,'[11]FOURN SC'!$A$9:$L$230,2,FALSE),""),"")</f>
        <v>K010219</v>
      </c>
      <c r="B46" s="42" t="s">
        <v>214</v>
      </c>
      <c r="C46" s="32" t="str">
        <f>_xlfn.IFERROR(IF(VLOOKUP(B46,'[11]FOURN SC'!$A$9:$L$230,4,FALSE)&lt;&gt;0,VLOOKUP(B46,'[11]FOURN SC'!$A$9:$L$230,4,FALSE),""),"")</f>
        <v>Cambridge</v>
      </c>
      <c r="D46" s="32" t="str">
        <f>_xlfn.IFERROR(IF(VLOOKUP(B46,'[11]FOURN SC'!$A$9:$L$230,5,FALSE)&lt;&gt;0,VLOOKUP(B46,'[11]FOURN SC'!$A$9:$L$230,5,FALSE),""),"")</f>
        <v>FR</v>
      </c>
      <c r="E46" s="32" t="s">
        <v>654</v>
      </c>
      <c r="F46" s="130">
        <v>1.196775</v>
      </c>
      <c r="G46" s="32" t="s">
        <v>6</v>
      </c>
      <c r="H46" s="32">
        <f>_xlfn.IFERROR(IF(VLOOKUP(B46,'[11]FOURN SC'!$A$9:$L$230,8,FALSE)&lt;&gt;0,VLOOKUP(B46,'[11]FOURN SC'!$A$9:$L$230,8,FALSE),""),"")</f>
        <v>10</v>
      </c>
      <c r="I46" s="145"/>
      <c r="J46" s="58"/>
      <c r="K46" s="58"/>
      <c r="L46" s="100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</row>
    <row r="47" spans="1:95" s="31" customFormat="1" ht="18" customHeight="1">
      <c r="A47" s="81">
        <f>_xlfn.IFERROR(IF(VLOOKUP(B47,'[11]FOURN SC'!$A$9:$L$230,2,FALSE)&lt;&gt;0,VLOOKUP(B47,'[11]FOURN SC'!$A$9:$L$230,2,FALSE),""),"")</f>
      </c>
      <c r="B47" s="41" t="s">
        <v>25</v>
      </c>
      <c r="C47" s="32">
        <f>_xlfn.IFERROR(IF(VLOOKUP(B47,'[11]FOURN SC'!$A$9:$L$230,4,FALSE)&lt;&gt;0,VLOOKUP(B47,'[11]FOURN SC'!$A$9:$L$230,4,FALSE),""),"")</f>
      </c>
      <c r="D47" s="32">
        <f>_xlfn.IFERROR(IF(VLOOKUP(B47,'[11]FOURN SC'!$A$9:$L$230,5,FALSE)&lt;&gt;0,VLOOKUP(B47,'[11]FOURN SC'!$A$9:$L$230,5,FALSE),""),"")</f>
      </c>
      <c r="E47" s="32" t="s">
        <v>653</v>
      </c>
      <c r="F47" s="130"/>
      <c r="G47" s="32"/>
      <c r="H47" s="32">
        <f>_xlfn.IFERROR(IF(VLOOKUP(B47,'[11]FOURN SC'!$A$9:$L$230,8,FALSE)&lt;&gt;0,VLOOKUP(B47,'[11]FOURN SC'!$A$9:$L$230,8,FALSE),""),"")</f>
      </c>
      <c r="I47" s="145"/>
      <c r="J47" s="58"/>
      <c r="K47" s="58"/>
      <c r="L47" s="100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</row>
    <row r="48" spans="1:95" s="31" customFormat="1" ht="18" customHeight="1">
      <c r="A48" s="81" t="str">
        <f>_xlfn.IFERROR(IF(VLOOKUP(B48,'[11]FOURN SC'!$A$9:$L$230,2,FALSE)&lt;&gt;0,VLOOKUP(B48,'[11]FOURN SC'!$A$9:$L$230,2,FALSE),""),"")</f>
        <v>K310148</v>
      </c>
      <c r="B48" s="42" t="s">
        <v>26</v>
      </c>
      <c r="C48" s="32" t="str">
        <f>_xlfn.IFERROR(IF(VLOOKUP(B48,'[11]FOURN SC'!$A$9:$L$230,4,FALSE)&lt;&gt;0,VLOOKUP(B48,'[11]FOURN SC'!$A$9:$L$230,4,FALSE),""),"")</f>
        <v>Conquérant</v>
      </c>
      <c r="D48" s="32" t="str">
        <f>_xlfn.IFERROR(IF(VLOOKUP(B48,'[11]FOURN SC'!$A$9:$L$230,5,FALSE)&lt;&gt;0,VLOOKUP(B48,'[11]FOURN SC'!$A$9:$L$230,5,FALSE),""),"")</f>
        <v>FR</v>
      </c>
      <c r="E48" s="32" t="s">
        <v>654</v>
      </c>
      <c r="F48" s="130">
        <v>0.2561</v>
      </c>
      <c r="G48" s="32" t="s">
        <v>6</v>
      </c>
      <c r="H48" s="32">
        <f>_xlfn.IFERROR(IF(VLOOKUP(B48,'[11]FOURN SC'!$A$9:$L$230,8,FALSE)&lt;&gt;0,VLOOKUP(B48,'[11]FOURN SC'!$A$9:$L$230,8,FALSE),""),"")</f>
        <v>1</v>
      </c>
      <c r="I48" s="145"/>
      <c r="J48" s="58"/>
      <c r="K48" s="58"/>
      <c r="L48" s="100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</row>
    <row r="49" spans="1:95" s="31" customFormat="1" ht="18" customHeight="1">
      <c r="A49" s="81" t="str">
        <f>_xlfn.IFERROR(IF(VLOOKUP(B49,'[11]FOURN SC'!$A$9:$L$230,2,FALSE)&lt;&gt;0,VLOOKUP(B49,'[11]FOURN SC'!$A$9:$L$230,2,FALSE),""),"")</f>
        <v>K310142</v>
      </c>
      <c r="B49" s="42" t="s">
        <v>27</v>
      </c>
      <c r="C49" s="32" t="str">
        <f>_xlfn.IFERROR(IF(VLOOKUP(B49,'[11]FOURN SC'!$A$9:$L$230,4,FALSE)&lt;&gt;0,VLOOKUP(B49,'[11]FOURN SC'!$A$9:$L$230,4,FALSE),""),"")</f>
        <v>Conquérant</v>
      </c>
      <c r="D49" s="32" t="str">
        <f>_xlfn.IFERROR(IF(VLOOKUP(B49,'[11]FOURN SC'!$A$9:$L$230,5,FALSE)&lt;&gt;0,VLOOKUP(B49,'[11]FOURN SC'!$A$9:$L$230,5,FALSE),""),"")</f>
        <v>FR</v>
      </c>
      <c r="E49" s="32" t="s">
        <v>654</v>
      </c>
      <c r="F49" s="130">
        <v>0.2561</v>
      </c>
      <c r="G49" s="32" t="s">
        <v>6</v>
      </c>
      <c r="H49" s="32">
        <f>_xlfn.IFERROR(IF(VLOOKUP(B49,'[11]FOURN SC'!$A$9:$L$230,8,FALSE)&lt;&gt;0,VLOOKUP(B49,'[11]FOURN SC'!$A$9:$L$230,8,FALSE),""),"")</f>
        <v>1</v>
      </c>
      <c r="I49" s="145"/>
      <c r="J49" s="58"/>
      <c r="K49" s="58"/>
      <c r="L49" s="100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</row>
    <row r="50" spans="1:95" s="31" customFormat="1" ht="18" customHeight="1">
      <c r="A50" s="81" t="str">
        <f>_xlfn.IFERROR(IF(VLOOKUP(B50,'[11]FOURN SC'!$A$9:$L$230,2,FALSE)&lt;&gt;0,VLOOKUP(B50,'[11]FOURN SC'!$A$9:$L$230,2,FALSE),""),"")</f>
        <v>K310157</v>
      </c>
      <c r="B50" s="37" t="s">
        <v>215</v>
      </c>
      <c r="C50" s="32" t="str">
        <f>_xlfn.IFERROR(IF(VLOOKUP(B50,'[11]FOURN SC'!$A$9:$L$230,4,FALSE)&lt;&gt;0,VLOOKUP(B50,'[11]FOURN SC'!$A$9:$L$230,4,FALSE),""),"")</f>
        <v>Conquérant</v>
      </c>
      <c r="D50" s="32" t="str">
        <f>_xlfn.IFERROR(IF(VLOOKUP(B50,'[11]FOURN SC'!$A$9:$L$230,5,FALSE)&lt;&gt;0,VLOOKUP(B50,'[11]FOURN SC'!$A$9:$L$230,5,FALSE),""),"")</f>
        <v>FR</v>
      </c>
      <c r="E50" s="32" t="s">
        <v>654</v>
      </c>
      <c r="F50" s="130">
        <v>0.2561</v>
      </c>
      <c r="G50" s="32" t="s">
        <v>6</v>
      </c>
      <c r="H50" s="32">
        <f>_xlfn.IFERROR(IF(VLOOKUP(B50,'[11]FOURN SC'!$A$9:$L$230,8,FALSE)&lt;&gt;0,VLOOKUP(B50,'[11]FOURN SC'!$A$9:$L$230,8,FALSE),""),"")</f>
        <v>1</v>
      </c>
      <c r="I50" s="145"/>
      <c r="J50" s="58"/>
      <c r="K50" s="58"/>
      <c r="L50" s="100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</row>
    <row r="51" spans="1:95" s="31" customFormat="1" ht="18" customHeight="1">
      <c r="A51" s="81" t="str">
        <f>_xlfn.IFERROR(IF(VLOOKUP(B51,'[11]FOURN SC'!$A$9:$L$230,2,FALSE)&lt;&gt;0,VLOOKUP(B51,'[11]FOURN SC'!$A$9:$L$230,2,FALSE),""),"")</f>
        <v>K311256</v>
      </c>
      <c r="B51" s="42" t="s">
        <v>28</v>
      </c>
      <c r="C51" s="32" t="str">
        <f>_xlfn.IFERROR(IF(VLOOKUP(B51,'[11]FOURN SC'!$A$9:$L$230,4,FALSE)&lt;&gt;0,VLOOKUP(B51,'[11]FOURN SC'!$A$9:$L$230,4,FALSE),""),"")</f>
        <v>Conquérant</v>
      </c>
      <c r="D51" s="32" t="str">
        <f>_xlfn.IFERROR(IF(VLOOKUP(B51,'[11]FOURN SC'!$A$9:$L$230,5,FALSE)&lt;&gt;0,VLOOKUP(B51,'[11]FOURN SC'!$A$9:$L$230,5,FALSE),""),"")</f>
        <v>FR</v>
      </c>
      <c r="E51" s="32" t="s">
        <v>654</v>
      </c>
      <c r="F51" s="130">
        <v>0.3059361449608465</v>
      </c>
      <c r="G51" s="32" t="s">
        <v>6</v>
      </c>
      <c r="H51" s="32">
        <f>_xlfn.IFERROR(IF(VLOOKUP(B51,'[11]FOURN SC'!$A$9:$L$230,8,FALSE)&lt;&gt;0,VLOOKUP(B51,'[11]FOURN SC'!$A$9:$L$230,8,FALSE),""),"")</f>
        <v>1</v>
      </c>
      <c r="I51" s="145"/>
      <c r="J51" s="58"/>
      <c r="K51" s="58"/>
      <c r="L51" s="100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</row>
    <row r="52" spans="1:95" s="31" customFormat="1" ht="18" customHeight="1">
      <c r="A52" s="81" t="str">
        <f>_xlfn.IFERROR(IF(VLOOKUP(B52,'[11]FOURN SC'!$A$9:$L$230,2,FALSE)&lt;&gt;0,VLOOKUP(B52,'[11]FOURN SC'!$A$9:$L$230,2,FALSE),""),"")</f>
        <v>K311257</v>
      </c>
      <c r="B52" s="42" t="s">
        <v>29</v>
      </c>
      <c r="C52" s="32" t="str">
        <f>_xlfn.IFERROR(IF(VLOOKUP(B52,'[11]FOURN SC'!$A$9:$L$230,4,FALSE)&lt;&gt;0,VLOOKUP(B52,'[11]FOURN SC'!$A$9:$L$230,4,FALSE),""),"")</f>
        <v>Conquérant</v>
      </c>
      <c r="D52" s="32" t="str">
        <f>_xlfn.IFERROR(IF(VLOOKUP(B52,'[11]FOURN SC'!$A$9:$L$230,5,FALSE)&lt;&gt;0,VLOOKUP(B52,'[11]FOURN SC'!$A$9:$L$230,5,FALSE),""),"")</f>
        <v>FR</v>
      </c>
      <c r="E52" s="32" t="s">
        <v>654</v>
      </c>
      <c r="F52" s="130">
        <v>0.39852715982919845</v>
      </c>
      <c r="G52" s="32" t="s">
        <v>6</v>
      </c>
      <c r="H52" s="32">
        <f>_xlfn.IFERROR(IF(VLOOKUP(B52,'[11]FOURN SC'!$A$9:$L$230,8,FALSE)&lt;&gt;0,VLOOKUP(B52,'[11]FOURN SC'!$A$9:$L$230,8,FALSE),""),"")</f>
        <v>1</v>
      </c>
      <c r="I52" s="145"/>
      <c r="J52" s="58"/>
      <c r="K52" s="58"/>
      <c r="L52" s="100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</row>
    <row r="53" spans="1:95" s="31" customFormat="1" ht="18" customHeight="1">
      <c r="A53" s="81" t="str">
        <f>_xlfn.IFERROR(IF(VLOOKUP(B53,'[11]FOURN SC'!$A$9:$L$230,2,FALSE)&lt;&gt;0,VLOOKUP(B53,'[11]FOURN SC'!$A$9:$L$230,2,FALSE),""),"")</f>
        <v>K311258</v>
      </c>
      <c r="B53" s="42" t="s">
        <v>30</v>
      </c>
      <c r="C53" s="32" t="str">
        <f>_xlfn.IFERROR(IF(VLOOKUP(B53,'[11]FOURN SC'!$A$9:$L$230,4,FALSE)&lt;&gt;0,VLOOKUP(B53,'[11]FOURN SC'!$A$9:$L$230,4,FALSE),""),"")</f>
        <v>Conquérant</v>
      </c>
      <c r="D53" s="32" t="str">
        <f>_xlfn.IFERROR(IF(VLOOKUP(B53,'[11]FOURN SC'!$A$9:$L$230,5,FALSE)&lt;&gt;0,VLOOKUP(B53,'[11]FOURN SC'!$A$9:$L$230,5,FALSE),""),"")</f>
        <v>FR</v>
      </c>
      <c r="E53" s="32" t="s">
        <v>654</v>
      </c>
      <c r="F53" s="130">
        <v>0.5417500000000001</v>
      </c>
      <c r="G53" s="32" t="s">
        <v>6</v>
      </c>
      <c r="H53" s="32">
        <f>_xlfn.IFERROR(IF(VLOOKUP(B53,'[11]FOURN SC'!$A$9:$L$230,8,FALSE)&lt;&gt;0,VLOOKUP(B53,'[11]FOURN SC'!$A$9:$L$230,8,FALSE),""),"")</f>
        <v>1</v>
      </c>
      <c r="I53" s="145"/>
      <c r="J53" s="58"/>
      <c r="K53" s="58"/>
      <c r="L53" s="100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</row>
    <row r="54" spans="1:95" s="31" customFormat="1" ht="18" customHeight="1">
      <c r="A54" s="81" t="str">
        <f>_xlfn.IFERROR(IF(VLOOKUP(B54,'[11]FOURN SC'!$A$9:$L$230,2,FALSE)&lt;&gt;0,VLOOKUP(B54,'[11]FOURN SC'!$A$9:$L$230,2,FALSE),""),"")</f>
        <v>K311320</v>
      </c>
      <c r="B54" s="42" t="s">
        <v>31</v>
      </c>
      <c r="C54" s="32" t="str">
        <f>_xlfn.IFERROR(IF(VLOOKUP(B54,'[11]FOURN SC'!$A$9:$L$230,4,FALSE)&lt;&gt;0,VLOOKUP(B54,'[11]FOURN SC'!$A$9:$L$230,4,FALSE),""),"")</f>
        <v>Conquérant</v>
      </c>
      <c r="D54" s="32" t="str">
        <f>_xlfn.IFERROR(IF(VLOOKUP(B54,'[11]FOURN SC'!$A$9:$L$230,5,FALSE)&lt;&gt;0,VLOOKUP(B54,'[11]FOURN SC'!$A$9:$L$230,5,FALSE),""),"")</f>
        <v>FR</v>
      </c>
      <c r="E54" s="32" t="s">
        <v>654</v>
      </c>
      <c r="F54" s="130">
        <v>0.2167</v>
      </c>
      <c r="G54" s="32" t="s">
        <v>6</v>
      </c>
      <c r="H54" s="32">
        <f>_xlfn.IFERROR(IF(VLOOKUP(B54,'[11]FOURN SC'!$A$9:$L$230,8,FALSE)&lt;&gt;0,VLOOKUP(B54,'[11]FOURN SC'!$A$9:$L$230,8,FALSE),""),"")</f>
        <v>1</v>
      </c>
      <c r="I54" s="145"/>
      <c r="J54" s="58"/>
      <c r="K54" s="58"/>
      <c r="L54" s="100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</row>
    <row r="55" spans="1:95" s="31" customFormat="1" ht="18" customHeight="1">
      <c r="A55" s="81" t="str">
        <f>_xlfn.IFERROR(IF(VLOOKUP(B55,'[11]FOURN SC'!$A$9:$L$230,2,FALSE)&lt;&gt;0,VLOOKUP(B55,'[11]FOURN SC'!$A$9:$L$230,2,FALSE),""),"")</f>
        <v>K311325</v>
      </c>
      <c r="B55" s="42" t="s">
        <v>32</v>
      </c>
      <c r="C55" s="32" t="str">
        <f>_xlfn.IFERROR(IF(VLOOKUP(B55,'[11]FOURN SC'!$A$9:$L$230,4,FALSE)&lt;&gt;0,VLOOKUP(B55,'[11]FOURN SC'!$A$9:$L$230,4,FALSE),""),"")</f>
        <v>Conquérant</v>
      </c>
      <c r="D55" s="32" t="str">
        <f>_xlfn.IFERROR(IF(VLOOKUP(B55,'[11]FOURN SC'!$A$9:$L$230,5,FALSE)&lt;&gt;0,VLOOKUP(B55,'[11]FOURN SC'!$A$9:$L$230,5,FALSE),""),"")</f>
        <v>FR</v>
      </c>
      <c r="E55" s="32" t="s">
        <v>654</v>
      </c>
      <c r="F55" s="130">
        <v>0.34475</v>
      </c>
      <c r="G55" s="32" t="s">
        <v>6</v>
      </c>
      <c r="H55" s="32">
        <f>_xlfn.IFERROR(IF(VLOOKUP(B55,'[11]FOURN SC'!$A$9:$L$230,8,FALSE)&lt;&gt;0,VLOOKUP(B55,'[11]FOURN SC'!$A$9:$L$230,8,FALSE),""),"")</f>
        <v>1</v>
      </c>
      <c r="I55" s="145"/>
      <c r="J55" s="58"/>
      <c r="K55" s="58"/>
      <c r="L55" s="100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</row>
    <row r="56" spans="1:95" s="31" customFormat="1" ht="18" customHeight="1">
      <c r="A56" s="81">
        <f>_xlfn.IFERROR(IF(VLOOKUP(B56,'[11]FOURN SC'!$A$9:$L$230,2,FALSE)&lt;&gt;0,VLOOKUP(B56,'[11]FOURN SC'!$A$9:$L$230,2,FALSE),""),"")</f>
      </c>
      <c r="B56" s="41" t="s">
        <v>33</v>
      </c>
      <c r="C56" s="32">
        <f>_xlfn.IFERROR(IF(VLOOKUP(B56,'[11]FOURN SC'!$A$9:$L$230,4,FALSE)&lt;&gt;0,VLOOKUP(B56,'[11]FOURN SC'!$A$9:$L$230,4,FALSE),""),"")</f>
      </c>
      <c r="D56" s="32">
        <f>_xlfn.IFERROR(IF(VLOOKUP(B56,'[11]FOURN SC'!$A$9:$L$230,5,FALSE)&lt;&gt;0,VLOOKUP(B56,'[11]FOURN SC'!$A$9:$L$230,5,FALSE),""),"")</f>
      </c>
      <c r="E56" s="32" t="s">
        <v>653</v>
      </c>
      <c r="F56" s="130"/>
      <c r="G56" s="32"/>
      <c r="H56" s="32">
        <f>_xlfn.IFERROR(IF(VLOOKUP(B56,'[11]FOURN SC'!$A$9:$L$230,8,FALSE)&lt;&gt;0,VLOOKUP(B56,'[11]FOURN SC'!$A$9:$L$230,8,FALSE),""),"")</f>
      </c>
      <c r="I56" s="145"/>
      <c r="J56" s="58"/>
      <c r="K56" s="58"/>
      <c r="L56" s="100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</row>
    <row r="57" spans="1:95" s="31" customFormat="1" ht="18" customHeight="1">
      <c r="A57" s="81" t="str">
        <f>_xlfn.IFERROR(IF(VLOOKUP(B57,'[11]FOURN SC'!$A$9:$L$230,2,FALSE)&lt;&gt;0,VLOOKUP(B57,'[11]FOURN SC'!$A$9:$L$230,2,FALSE),""),"")</f>
        <v>K310128</v>
      </c>
      <c r="B57" s="42" t="s">
        <v>8</v>
      </c>
      <c r="C57" s="32" t="str">
        <f>_xlfn.IFERROR(IF(VLOOKUP(B57,'[11]FOURN SC'!$A$9:$L$230,4,FALSE)&lt;&gt;0,VLOOKUP(B57,'[11]FOURN SC'!$A$9:$L$230,4,FALSE),""),"")</f>
        <v>Conquérant</v>
      </c>
      <c r="D57" s="32" t="str">
        <f>_xlfn.IFERROR(IF(VLOOKUP(B57,'[11]FOURN SC'!$A$9:$L$230,5,FALSE)&lt;&gt;0,VLOOKUP(B57,'[11]FOURN SC'!$A$9:$L$230,5,FALSE),""),"")</f>
        <v>FR</v>
      </c>
      <c r="E57" s="32" t="s">
        <v>651</v>
      </c>
      <c r="F57" s="130">
        <v>1.23125</v>
      </c>
      <c r="G57" s="32" t="s">
        <v>6</v>
      </c>
      <c r="H57" s="32">
        <f>_xlfn.IFERROR(IF(VLOOKUP(B57,'[11]FOURN SC'!$A$9:$L$230,8,FALSE)&lt;&gt;0,VLOOKUP(B57,'[11]FOURN SC'!$A$9:$L$230,8,FALSE),""),"")</f>
        <v>1</v>
      </c>
      <c r="I57" s="145"/>
      <c r="J57" s="58"/>
      <c r="K57" s="58"/>
      <c r="L57" s="100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</row>
    <row r="58" spans="1:95" s="31" customFormat="1" ht="18" customHeight="1">
      <c r="A58" s="81" t="str">
        <f>_xlfn.IFERROR(IF(VLOOKUP(B58,'[11]FOURN SC'!$A$9:$L$230,2,FALSE)&lt;&gt;0,VLOOKUP(B58,'[11]FOURN SC'!$A$9:$L$230,2,FALSE),""),"")</f>
        <v>K310143</v>
      </c>
      <c r="B58" s="37" t="s">
        <v>34</v>
      </c>
      <c r="C58" s="32" t="str">
        <f>_xlfn.IFERROR(IF(VLOOKUP(B58,'[11]FOURN SC'!$A$9:$L$230,4,FALSE)&lt;&gt;0,VLOOKUP(B58,'[11]FOURN SC'!$A$9:$L$230,4,FALSE),""),"")</f>
        <v>Conquérant</v>
      </c>
      <c r="D58" s="32" t="str">
        <f>_xlfn.IFERROR(IF(VLOOKUP(B58,'[11]FOURN SC'!$A$9:$L$230,5,FALSE)&lt;&gt;0,VLOOKUP(B58,'[11]FOURN SC'!$A$9:$L$230,5,FALSE),""),"")</f>
        <v>FR</v>
      </c>
      <c r="E58" s="32" t="s">
        <v>654</v>
      </c>
      <c r="F58" s="130">
        <v>0.6501</v>
      </c>
      <c r="G58" s="32" t="s">
        <v>6</v>
      </c>
      <c r="H58" s="32">
        <f>_xlfn.IFERROR(IF(VLOOKUP(B58,'[11]FOURN SC'!$A$9:$L$230,8,FALSE)&lt;&gt;0,VLOOKUP(B58,'[11]FOURN SC'!$A$9:$L$230,8,FALSE),""),"")</f>
        <v>1</v>
      </c>
      <c r="I58" s="145"/>
      <c r="J58" s="58"/>
      <c r="K58" s="58"/>
      <c r="L58" s="100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</row>
    <row r="59" spans="1:95" s="31" customFormat="1" ht="18" customHeight="1">
      <c r="A59" s="81" t="str">
        <f>_xlfn.IFERROR(IF(VLOOKUP(B59,'[11]FOURN SC'!$A$9:$L$230,2,FALSE)&lt;&gt;0,VLOOKUP(B59,'[11]FOURN SC'!$A$9:$L$230,2,FALSE),""),"")</f>
        <v>K310144</v>
      </c>
      <c r="B59" s="42" t="s">
        <v>35</v>
      </c>
      <c r="C59" s="32" t="str">
        <f>_xlfn.IFERROR(IF(VLOOKUP(B59,'[11]FOURN SC'!$A$9:$L$230,4,FALSE)&lt;&gt;0,VLOOKUP(B59,'[11]FOURN SC'!$A$9:$L$230,4,FALSE),""),"")</f>
        <v>Conquérant</v>
      </c>
      <c r="D59" s="32" t="str">
        <f>_xlfn.IFERROR(IF(VLOOKUP(B59,'[11]FOURN SC'!$A$9:$L$230,5,FALSE)&lt;&gt;0,VLOOKUP(B59,'[11]FOURN SC'!$A$9:$L$230,5,FALSE),""),"")</f>
        <v>FR</v>
      </c>
      <c r="E59" s="32" t="s">
        <v>654</v>
      </c>
      <c r="F59" s="130">
        <v>0.8668</v>
      </c>
      <c r="G59" s="32" t="s">
        <v>6</v>
      </c>
      <c r="H59" s="32">
        <f>_xlfn.IFERROR(IF(VLOOKUP(B59,'[11]FOURN SC'!$A$9:$L$230,8,FALSE)&lt;&gt;0,VLOOKUP(B59,'[11]FOURN SC'!$A$9:$L$230,8,FALSE),""),"")</f>
        <v>1</v>
      </c>
      <c r="I59" s="145"/>
      <c r="J59" s="58"/>
      <c r="K59" s="58"/>
      <c r="L59" s="100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</row>
    <row r="60" spans="1:95" s="31" customFormat="1" ht="18" customHeight="1">
      <c r="A60" s="81" t="s">
        <v>411</v>
      </c>
      <c r="B60" s="42" t="s">
        <v>412</v>
      </c>
      <c r="C60" s="32" t="s">
        <v>392</v>
      </c>
      <c r="D60" s="32" t="s">
        <v>269</v>
      </c>
      <c r="E60" s="32" t="s">
        <v>650</v>
      </c>
      <c r="F60" s="130">
        <v>0.9475699999999999</v>
      </c>
      <c r="G60" s="32" t="s">
        <v>6</v>
      </c>
      <c r="H60" s="32">
        <v>1</v>
      </c>
      <c r="I60" s="145"/>
      <c r="J60" s="58"/>
      <c r="K60" s="58"/>
      <c r="L60" s="100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</row>
    <row r="61" spans="1:95" s="31" customFormat="1" ht="18" customHeight="1">
      <c r="A61" s="81" t="str">
        <f>_xlfn.IFERROR(IF(VLOOKUP(B61,'[11]FOURN SC'!$A$9:$L$230,2,FALSE)&lt;&gt;0,VLOOKUP(B61,'[11]FOURN SC'!$A$9:$L$230,2,FALSE),""),"")</f>
        <v>K311657</v>
      </c>
      <c r="B61" s="42" t="s">
        <v>36</v>
      </c>
      <c r="C61" s="32" t="str">
        <f>_xlfn.IFERROR(IF(VLOOKUP(B61,'[11]FOURN SC'!$A$9:$L$230,4,FALSE)&lt;&gt;0,VLOOKUP(B61,'[11]FOURN SC'!$A$9:$L$230,4,FALSE),""),"")</f>
        <v>Conquérant</v>
      </c>
      <c r="D61" s="32" t="str">
        <f>_xlfn.IFERROR(IF(VLOOKUP(B61,'[11]FOURN SC'!$A$9:$L$230,5,FALSE)&lt;&gt;0,VLOOKUP(B61,'[11]FOURN SC'!$A$9:$L$230,5,FALSE),""),"")</f>
        <v>FR</v>
      </c>
      <c r="E61" s="32" t="s">
        <v>583</v>
      </c>
      <c r="F61" s="130">
        <v>0.9627663132283995</v>
      </c>
      <c r="G61" s="32" t="s">
        <v>6</v>
      </c>
      <c r="H61" s="32">
        <f>_xlfn.IFERROR(IF(VLOOKUP(B61,'[11]FOURN SC'!$A$9:$L$230,8,FALSE)&lt;&gt;0,VLOOKUP(B61,'[11]FOURN SC'!$A$9:$L$230,8,FALSE),""),"")</f>
        <v>1</v>
      </c>
      <c r="I61" s="145"/>
      <c r="J61" s="58"/>
      <c r="K61" s="58"/>
      <c r="L61" s="100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</row>
    <row r="62" spans="1:95" s="31" customFormat="1" ht="18" customHeight="1">
      <c r="A62" s="81">
        <f>_xlfn.IFERROR(IF(VLOOKUP(B62,'[11]FOURN SC'!$A$9:$L$230,2,FALSE)&lt;&gt;0,VLOOKUP(B62,'[11]FOURN SC'!$A$9:$L$230,2,FALSE),""),"")</f>
      </c>
      <c r="B62" s="41" t="s">
        <v>37</v>
      </c>
      <c r="C62" s="32">
        <f>_xlfn.IFERROR(IF(VLOOKUP(B62,'[11]FOURN SC'!$A$9:$L$230,4,FALSE)&lt;&gt;0,VLOOKUP(B62,'[11]FOURN SC'!$A$9:$L$230,4,FALSE),""),"")</f>
      </c>
      <c r="D62" s="32">
        <f>_xlfn.IFERROR(IF(VLOOKUP(B62,'[11]FOURN SC'!$A$9:$L$230,5,FALSE)&lt;&gt;0,VLOOKUP(B62,'[11]FOURN SC'!$A$9:$L$230,5,FALSE),""),"")</f>
      </c>
      <c r="E62" s="32" t="s">
        <v>653</v>
      </c>
      <c r="F62" s="130"/>
      <c r="G62" s="32"/>
      <c r="H62" s="32">
        <f>_xlfn.IFERROR(IF(VLOOKUP(B62,'[11]FOURN SC'!$A$9:$L$230,8,FALSE)&lt;&gt;0,VLOOKUP(B62,'[11]FOURN SC'!$A$9:$L$230,8,FALSE),""),"")</f>
      </c>
      <c r="I62" s="145"/>
      <c r="J62" s="58"/>
      <c r="K62" s="58"/>
      <c r="L62" s="100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</row>
    <row r="63" spans="1:95" s="31" customFormat="1" ht="18" customHeight="1">
      <c r="A63" s="81">
        <f>_xlfn.IFERROR(IF(VLOOKUP(B63,'[11]FOURN SC'!$A$9:$L$230,2,FALSE)&lt;&gt;0,VLOOKUP(B63,'[11]FOURN SC'!$A$9:$L$230,2,FALSE),""),"")</f>
      </c>
      <c r="B63" s="44" t="s">
        <v>38</v>
      </c>
      <c r="C63" s="32">
        <f>_xlfn.IFERROR(IF(VLOOKUP(B63,'[11]FOURN SC'!$A$9:$L$230,4,FALSE)&lt;&gt;0,VLOOKUP(B63,'[11]FOURN SC'!$A$9:$L$230,4,FALSE),""),"")</f>
      </c>
      <c r="D63" s="32">
        <f>_xlfn.IFERROR(IF(VLOOKUP(B63,'[11]FOURN SC'!$A$9:$L$230,5,FALSE)&lt;&gt;0,VLOOKUP(B63,'[11]FOURN SC'!$A$9:$L$230,5,FALSE),""),"")</f>
      </c>
      <c r="E63" s="32" t="s">
        <v>653</v>
      </c>
      <c r="F63" s="130"/>
      <c r="G63" s="32"/>
      <c r="H63" s="32">
        <f>_xlfn.IFERROR(IF(VLOOKUP(B63,'[11]FOURN SC'!$A$9:$L$230,8,FALSE)&lt;&gt;0,VLOOKUP(B63,'[11]FOURN SC'!$A$9:$L$230,8,FALSE),""),"")</f>
      </c>
      <c r="I63" s="145"/>
      <c r="J63" s="58"/>
      <c r="K63" s="58"/>
      <c r="L63" s="100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</row>
    <row r="64" spans="1:95" s="31" customFormat="1" ht="18" customHeight="1">
      <c r="A64" s="81" t="s">
        <v>414</v>
      </c>
      <c r="B64" s="42" t="s">
        <v>39</v>
      </c>
      <c r="C64" s="32" t="s">
        <v>413</v>
      </c>
      <c r="D64" s="32" t="s">
        <v>269</v>
      </c>
      <c r="E64" s="32" t="s">
        <v>653</v>
      </c>
      <c r="F64" s="130">
        <v>0.18715</v>
      </c>
      <c r="G64" s="32" t="s">
        <v>151</v>
      </c>
      <c r="H64" s="32">
        <v>1</v>
      </c>
      <c r="I64" s="145"/>
      <c r="J64" s="58"/>
      <c r="K64" s="58"/>
      <c r="L64" s="100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</row>
    <row r="65" spans="1:95" s="31" customFormat="1" ht="18" customHeight="1">
      <c r="A65" s="81" t="s">
        <v>416</v>
      </c>
      <c r="B65" s="42" t="s">
        <v>41</v>
      </c>
      <c r="C65" s="32" t="s">
        <v>413</v>
      </c>
      <c r="D65" s="32" t="s">
        <v>269</v>
      </c>
      <c r="E65" s="32" t="s">
        <v>653</v>
      </c>
      <c r="F65" s="130">
        <v>0.3743</v>
      </c>
      <c r="G65" s="32" t="s">
        <v>151</v>
      </c>
      <c r="H65" s="32">
        <v>1</v>
      </c>
      <c r="I65" s="145"/>
      <c r="J65" s="58"/>
      <c r="K65" s="58"/>
      <c r="L65" s="100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</row>
    <row r="66" spans="1:95" s="31" customFormat="1" ht="18" customHeight="1">
      <c r="A66" s="81">
        <f>_xlfn.IFERROR(IF(VLOOKUP(B66,'[11]FOURN SC'!$A$9:$L$230,2,FALSE)&lt;&gt;0,VLOOKUP(B66,'[11]FOURN SC'!$A$9:$L$230,2,FALSE),""),"")</f>
      </c>
      <c r="B66" s="44" t="s">
        <v>42</v>
      </c>
      <c r="C66" s="32"/>
      <c r="D66" s="32">
        <f>_xlfn.IFERROR(IF(VLOOKUP(B66,'[11]FOURN SC'!$A$9:$L$230,5,FALSE)&lt;&gt;0,VLOOKUP(B66,'[11]FOURN SC'!$A$9:$L$230,5,FALSE),""),"")</f>
      </c>
      <c r="E66" s="32" t="s">
        <v>653</v>
      </c>
      <c r="F66" s="130"/>
      <c r="G66" s="32"/>
      <c r="H66" s="32">
        <f>_xlfn.IFERROR(IF(VLOOKUP(B66,'[11]FOURN SC'!$A$9:$L$230,8,FALSE)&lt;&gt;0,VLOOKUP(B66,'[11]FOURN SC'!$A$9:$L$230,8,FALSE),""),"")</f>
      </c>
      <c r="I66" s="145"/>
      <c r="J66" s="58"/>
      <c r="K66" s="58"/>
      <c r="L66" s="100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</row>
    <row r="67" spans="1:95" s="31" customFormat="1" ht="18" customHeight="1">
      <c r="A67" s="81" t="s">
        <v>418</v>
      </c>
      <c r="B67" s="51" t="s">
        <v>216</v>
      </c>
      <c r="C67" s="32" t="s">
        <v>413</v>
      </c>
      <c r="D67" s="32" t="s">
        <v>269</v>
      </c>
      <c r="E67" s="32" t="s">
        <v>653</v>
      </c>
      <c r="F67" s="130">
        <v>0.41369999999999996</v>
      </c>
      <c r="G67" s="32" t="s">
        <v>151</v>
      </c>
      <c r="H67" s="32">
        <v>1</v>
      </c>
      <c r="I67" s="145"/>
      <c r="J67" s="58"/>
      <c r="K67" s="58"/>
      <c r="L67" s="100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</row>
    <row r="68" spans="1:95" s="31" customFormat="1" ht="18" customHeight="1">
      <c r="A68" s="81">
        <f>_xlfn.IFERROR(IF(VLOOKUP(B68,'[11]FOURN SC'!$A$9:$L$230,2,FALSE)&lt;&gt;0,VLOOKUP(B68,'[11]FOURN SC'!$A$9:$L$230,2,FALSE),""),"")</f>
      </c>
      <c r="B68" s="44" t="s">
        <v>43</v>
      </c>
      <c r="C68" s="32"/>
      <c r="D68" s="32">
        <f>_xlfn.IFERROR(IF(VLOOKUP(B68,'[11]FOURN SC'!$A$9:$L$230,5,FALSE)&lt;&gt;0,VLOOKUP(B68,'[11]FOURN SC'!$A$9:$L$230,5,FALSE),""),"")</f>
      </c>
      <c r="E68" s="32" t="s">
        <v>653</v>
      </c>
      <c r="F68" s="130"/>
      <c r="G68" s="32"/>
      <c r="H68" s="32">
        <f>_xlfn.IFERROR(IF(VLOOKUP(B68,'[11]FOURN SC'!$A$9:$L$230,8,FALSE)&lt;&gt;0,VLOOKUP(B68,'[11]FOURN SC'!$A$9:$L$230,8,FALSE),""),"")</f>
      </c>
      <c r="I68" s="145"/>
      <c r="J68" s="58"/>
      <c r="K68" s="58"/>
      <c r="L68" s="100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</row>
    <row r="69" spans="1:95" s="36" customFormat="1" ht="18" customHeight="1">
      <c r="A69" s="81" t="s">
        <v>415</v>
      </c>
      <c r="B69" s="52" t="s">
        <v>39</v>
      </c>
      <c r="C69" s="32" t="s">
        <v>413</v>
      </c>
      <c r="D69" s="32" t="s">
        <v>269</v>
      </c>
      <c r="E69" s="32" t="s">
        <v>653</v>
      </c>
      <c r="F69" s="130">
        <v>0.41369999999999996</v>
      </c>
      <c r="G69" s="148" t="s">
        <v>151</v>
      </c>
      <c r="H69" s="32">
        <v>1</v>
      </c>
      <c r="I69" s="149"/>
      <c r="J69" s="59"/>
      <c r="K69" s="58"/>
      <c r="L69" s="100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</row>
    <row r="70" spans="1:95" s="31" customFormat="1" ht="18" customHeight="1">
      <c r="A70" s="81" t="s">
        <v>417</v>
      </c>
      <c r="B70" s="42" t="s">
        <v>40</v>
      </c>
      <c r="C70" s="32" t="s">
        <v>413</v>
      </c>
      <c r="D70" s="32" t="s">
        <v>269</v>
      </c>
      <c r="E70" s="32" t="s">
        <v>653</v>
      </c>
      <c r="F70" s="130">
        <v>0.41369999999999996</v>
      </c>
      <c r="G70" s="32" t="s">
        <v>151</v>
      </c>
      <c r="H70" s="32">
        <v>1</v>
      </c>
      <c r="I70" s="145"/>
      <c r="J70" s="58"/>
      <c r="K70" s="58"/>
      <c r="L70" s="100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</row>
    <row r="71" spans="1:95" s="31" customFormat="1" ht="18" customHeight="1">
      <c r="A71" s="81" t="str">
        <f>_xlfn.IFERROR(IF(VLOOKUP(B71,'[11]FOURN SC'!$A$9:$L$230,2,FALSE)&lt;&gt;0,VLOOKUP(B71,'[11]FOURN SC'!$A$9:$L$230,2,FALSE),""),"")</f>
        <v>Non disponible</v>
      </c>
      <c r="B71" s="125" t="s">
        <v>217</v>
      </c>
      <c r="C71" s="32">
        <f>_xlfn.IFERROR(IF(VLOOKUP(B71,'[11]FOURN SC'!$A$9:$L$230,4,FALSE)&lt;&gt;0,VLOOKUP(B71,'[11]FOURN SC'!$A$9:$L$230,4,FALSE),""),"")</f>
      </c>
      <c r="D71" s="32">
        <f>_xlfn.IFERROR(IF(VLOOKUP(B71,'[11]FOURN SC'!$A$9:$L$230,5,FALSE)&lt;&gt;0,VLOOKUP(B71,'[11]FOURN SC'!$A$9:$L$230,5,FALSE),""),"")</f>
      </c>
      <c r="E71" s="32" t="s">
        <v>653</v>
      </c>
      <c r="F71" s="130"/>
      <c r="G71" s="32" t="s">
        <v>151</v>
      </c>
      <c r="H71" s="32">
        <f>_xlfn.IFERROR(IF(VLOOKUP(B71,'[11]FOURN SC'!$A$9:$L$230,8,FALSE)&lt;&gt;0,VLOOKUP(B71,'[11]FOURN SC'!$A$9:$L$230,8,FALSE),""),"")</f>
      </c>
      <c r="I71" s="145"/>
      <c r="J71" s="58"/>
      <c r="K71" s="58"/>
      <c r="L71" s="100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</row>
    <row r="72" spans="1:95" s="31" customFormat="1" ht="18" customHeight="1">
      <c r="A72" s="81">
        <f>_xlfn.IFERROR(IF(VLOOKUP(B72,'[11]FOURN SC'!$A$9:$L$230,2,FALSE)&lt;&gt;0,VLOOKUP(B72,'[11]FOURN SC'!$A$9:$L$230,2,FALSE),""),"")</f>
      </c>
      <c r="B72" s="41" t="s">
        <v>44</v>
      </c>
      <c r="C72" s="32">
        <f>_xlfn.IFERROR(IF(VLOOKUP(B72,'[11]FOURN SC'!$A$9:$L$230,4,FALSE)&lt;&gt;0,VLOOKUP(B72,'[11]FOURN SC'!$A$9:$L$230,4,FALSE),""),"")</f>
      </c>
      <c r="D72" s="32">
        <f>_xlfn.IFERROR(IF(VLOOKUP(B72,'[11]FOURN SC'!$A$9:$L$230,5,FALSE)&lt;&gt;0,VLOOKUP(B72,'[11]FOURN SC'!$A$9:$L$230,5,FALSE),""),"")</f>
      </c>
      <c r="E72" s="32" t="s">
        <v>653</v>
      </c>
      <c r="F72" s="130"/>
      <c r="G72" s="32"/>
      <c r="H72" s="32">
        <f>_xlfn.IFERROR(IF(VLOOKUP(B72,'[11]FOURN SC'!$A$9:$L$230,8,FALSE)&lt;&gt;0,VLOOKUP(B72,'[11]FOURN SC'!$A$9:$L$230,8,FALSE),""),"")</f>
      </c>
      <c r="I72" s="145"/>
      <c r="J72" s="58"/>
      <c r="K72" s="58"/>
      <c r="L72" s="100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</row>
    <row r="73" spans="1:95" s="31" customFormat="1" ht="18" customHeight="1">
      <c r="A73" s="81">
        <f>_xlfn.IFERROR(IF(VLOOKUP(B73,'[11]FOURN SC'!$A$9:$L$230,2,FALSE)&lt;&gt;0,VLOOKUP(B73,'[11]FOURN SC'!$A$9:$L$230,2,FALSE),""),"")</f>
      </c>
      <c r="B73" s="44" t="s">
        <v>45</v>
      </c>
      <c r="C73" s="32">
        <f>_xlfn.IFERROR(IF(VLOOKUP(B73,'[11]FOURN SC'!$A$9:$L$230,4,FALSE)&lt;&gt;0,VLOOKUP(B73,'[11]FOURN SC'!$A$9:$L$230,4,FALSE),""),"")</f>
      </c>
      <c r="D73" s="32">
        <f>_xlfn.IFERROR(IF(VLOOKUP(B73,'[11]FOURN SC'!$A$9:$L$230,5,FALSE)&lt;&gt;0,VLOOKUP(B73,'[11]FOURN SC'!$A$9:$L$230,5,FALSE),""),"")</f>
      </c>
      <c r="E73" s="32" t="s">
        <v>653</v>
      </c>
      <c r="F73" s="130"/>
      <c r="G73" s="32"/>
      <c r="H73" s="32">
        <f>_xlfn.IFERROR(IF(VLOOKUP(B73,'[11]FOURN SC'!$A$9:$L$230,8,FALSE)&lt;&gt;0,VLOOKUP(B73,'[11]FOURN SC'!$A$9:$L$230,8,FALSE),""),"")</f>
      </c>
      <c r="I73" s="145"/>
      <c r="J73" s="58"/>
      <c r="K73" s="58"/>
      <c r="L73" s="100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</row>
    <row r="74" spans="1:95" s="36" customFormat="1" ht="18" customHeight="1">
      <c r="A74" s="81" t="str">
        <f>_xlfn.IFERROR(IF(VLOOKUP(B74,'[11]FOURN SC'!$A$9:$L$230,2,FALSE)&lt;&gt;0,VLOOKUP(B74,'[11]FOURN SC'!$A$9:$L$230,2,FALSE),""),"")</f>
        <v>K111244</v>
      </c>
      <c r="B74" s="52" t="s">
        <v>46</v>
      </c>
      <c r="C74" s="32" t="s">
        <v>588</v>
      </c>
      <c r="D74" s="32" t="s">
        <v>434</v>
      </c>
      <c r="E74" s="32" t="s">
        <v>583</v>
      </c>
      <c r="F74" s="130">
        <v>0.09296629213483147</v>
      </c>
      <c r="G74" s="148" t="s">
        <v>47</v>
      </c>
      <c r="H74" s="32">
        <f>_xlfn.IFERROR(IF(VLOOKUP(B74,'[11]FOURN SC'!$A$9:$L$230,8,FALSE)&lt;&gt;0,VLOOKUP(B74,'[11]FOURN SC'!$A$9:$L$230,8,FALSE),""),"")</f>
        <v>1</v>
      </c>
      <c r="I74" s="149"/>
      <c r="J74" s="59"/>
      <c r="K74" s="58"/>
      <c r="L74" s="100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</row>
    <row r="75" spans="1:95" s="31" customFormat="1" ht="18" customHeight="1">
      <c r="A75" s="81" t="str">
        <f>_xlfn.IFERROR(IF(VLOOKUP(B75,'[11]FOURN SC'!$A$9:$L$230,2,FALSE)&lt;&gt;0,VLOOKUP(B75,'[11]FOURN SC'!$A$9:$L$230,2,FALSE),""),"")</f>
        <v>K111202</v>
      </c>
      <c r="B75" s="37" t="s">
        <v>48</v>
      </c>
      <c r="C75" s="32" t="str">
        <f>_xlfn.IFERROR(IF(VLOOKUP(B75,'[11]FOURN SC'!$A$9:$L$230,4,FALSE)&lt;&gt;0,VLOOKUP(B75,'[11]FOURN SC'!$A$9:$L$230,4,FALSE),""),"")</f>
        <v>BIC</v>
      </c>
      <c r="D75" s="32" t="str">
        <f>_xlfn.IFERROR(IF(VLOOKUP(B75,'[11]FOURN SC'!$A$9:$L$230,5,FALSE)&lt;&gt;0,VLOOKUP(B75,'[11]FOURN SC'!$A$9:$L$230,5,FALSE),""),"")</f>
        <v>FR</v>
      </c>
      <c r="E75" s="32" t="s">
        <v>655</v>
      </c>
      <c r="F75" s="130">
        <v>0.2167</v>
      </c>
      <c r="G75" s="143" t="s">
        <v>47</v>
      </c>
      <c r="H75" s="32">
        <f>_xlfn.IFERROR(IF(VLOOKUP(B75,'[11]FOURN SC'!$A$9:$L$230,8,FALSE)&lt;&gt;0,VLOOKUP(B75,'[11]FOURN SC'!$A$9:$L$230,8,FALSE),""),"")</f>
        <v>1</v>
      </c>
      <c r="I75" s="145"/>
      <c r="J75" s="58"/>
      <c r="K75" s="58"/>
      <c r="L75" s="100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</row>
    <row r="76" spans="1:95" s="31" customFormat="1" ht="18" customHeight="1">
      <c r="A76" s="81" t="s">
        <v>590</v>
      </c>
      <c r="B76" s="42" t="s">
        <v>49</v>
      </c>
      <c r="C76" s="32" t="s">
        <v>422</v>
      </c>
      <c r="D76" s="32" t="s">
        <v>423</v>
      </c>
      <c r="E76" s="32"/>
      <c r="F76" s="130">
        <v>1.76315</v>
      </c>
      <c r="G76" s="32" t="s">
        <v>47</v>
      </c>
      <c r="H76" s="32">
        <f>_xlfn.IFERROR(IF(VLOOKUP(B76,'[11]FOURN SC'!$A$9:$L$230,8,FALSE)&lt;&gt;0,VLOOKUP(B76,'[11]FOURN SC'!$A$9:$L$230,8,FALSE),""),"")</f>
        <v>1</v>
      </c>
      <c r="I76" s="145"/>
      <c r="J76" s="58"/>
      <c r="K76" s="58"/>
      <c r="L76" s="100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</row>
    <row r="77" spans="1:95" s="31" customFormat="1" ht="18" customHeight="1">
      <c r="A77" s="81" t="s">
        <v>419</v>
      </c>
      <c r="B77" s="37" t="s">
        <v>326</v>
      </c>
      <c r="C77" s="32" t="s">
        <v>421</v>
      </c>
      <c r="D77" s="32" t="s">
        <v>269</v>
      </c>
      <c r="E77" s="32" t="s">
        <v>655</v>
      </c>
      <c r="F77" s="130">
        <v>1.38885</v>
      </c>
      <c r="G77" s="143" t="s">
        <v>50</v>
      </c>
      <c r="H77" s="32">
        <v>1</v>
      </c>
      <c r="I77" s="145"/>
      <c r="J77" s="58"/>
      <c r="K77" s="58"/>
      <c r="L77" s="100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</row>
    <row r="78" spans="1:95" s="31" customFormat="1" ht="18" customHeight="1">
      <c r="A78" s="81" t="s">
        <v>420</v>
      </c>
      <c r="B78" s="54" t="s">
        <v>327</v>
      </c>
      <c r="C78" s="32" t="s">
        <v>422</v>
      </c>
      <c r="D78" s="32" t="s">
        <v>423</v>
      </c>
      <c r="E78" s="32" t="s">
        <v>653</v>
      </c>
      <c r="F78" s="130">
        <v>0.06895000000000001</v>
      </c>
      <c r="G78" s="143" t="s">
        <v>50</v>
      </c>
      <c r="H78" s="32">
        <v>1</v>
      </c>
      <c r="I78" s="145"/>
      <c r="J78" s="58"/>
      <c r="K78" s="58"/>
      <c r="L78" s="100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</row>
    <row r="79" spans="1:95" s="31" customFormat="1" ht="18" customHeight="1">
      <c r="A79" s="81" t="s">
        <v>591</v>
      </c>
      <c r="B79" s="42" t="s">
        <v>677</v>
      </c>
      <c r="C79" s="32" t="str">
        <f>_xlfn.IFERROR(IF(VLOOKUP(B79,'[11]FOURN SC'!$A$9:$L$230,4,FALSE)&lt;&gt;0,VLOOKUP(B79,'[11]FOURN SC'!$A$9:$L$230,4,FALSE),""),"")</f>
        <v>LYRA</v>
      </c>
      <c r="D79" s="32" t="str">
        <f>_xlfn.IFERROR(IF(VLOOKUP(B79,'[11]FOURN SC'!$A$9:$L$230,5,FALSE)&lt;&gt;0,VLOOKUP(B79,'[11]FOURN SC'!$A$9:$L$230,5,FALSE),""),"")</f>
        <v>AUTRE</v>
      </c>
      <c r="E79" s="32" t="s">
        <v>650</v>
      </c>
      <c r="F79" s="130">
        <v>0.17532999999999999</v>
      </c>
      <c r="G79" s="150" t="s">
        <v>50</v>
      </c>
      <c r="H79" s="32">
        <v>1</v>
      </c>
      <c r="I79" s="145" t="s">
        <v>469</v>
      </c>
      <c r="J79" s="58"/>
      <c r="K79" s="58"/>
      <c r="L79" s="100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</row>
    <row r="80" spans="1:95" s="31" customFormat="1" ht="18" customHeight="1">
      <c r="A80" s="81" t="str">
        <f>_xlfn.IFERROR(IF(VLOOKUP(B80,'[11]FOURN SC'!$A$9:$L$230,2,FALSE)&lt;&gt;0,VLOOKUP(B80,'[11]FOURN SC'!$A$9:$L$230,2,FALSE),""),"")</f>
        <v>K117282</v>
      </c>
      <c r="B80" s="42" t="s">
        <v>51</v>
      </c>
      <c r="C80" s="32" t="str">
        <f>_xlfn.IFERROR(IF(VLOOKUP(B80,'[11]FOURN SC'!$A$9:$L$230,4,FALSE)&lt;&gt;0,VLOOKUP(B80,'[11]FOURN SC'!$A$9:$L$230,4,FALSE),""),"")</f>
        <v>PILOT</v>
      </c>
      <c r="D80" s="32" t="str">
        <f>_xlfn.IFERROR(IF(VLOOKUP(B80,'[11]FOURN SC'!$A$9:$L$230,5,FALSE)&lt;&gt;0,VLOOKUP(B80,'[11]FOURN SC'!$A$9:$L$230,5,FALSE),""),"")</f>
        <v>FR</v>
      </c>
      <c r="E80" s="32" t="s">
        <v>656</v>
      </c>
      <c r="F80" s="130">
        <v>1.5563</v>
      </c>
      <c r="G80" s="32" t="s">
        <v>47</v>
      </c>
      <c r="H80" s="32">
        <f>_xlfn.IFERROR(IF(VLOOKUP(B80,'[11]FOURN SC'!$A$9:$L$230,8,FALSE)&lt;&gt;0,VLOOKUP(B80,'[11]FOURN SC'!$A$9:$L$230,8,FALSE),""),"")</f>
        <v>1</v>
      </c>
      <c r="I80" s="145"/>
      <c r="J80" s="58"/>
      <c r="K80" s="58"/>
      <c r="L80" s="100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</row>
    <row r="81" spans="1:95" s="31" customFormat="1" ht="18" customHeight="1">
      <c r="A81" s="81" t="str">
        <f>_xlfn.IFERROR(IF(VLOOKUP(B81,'[11]FOURN SC'!$A$9:$L$230,2,FALSE)&lt;&gt;0,VLOOKUP(B81,'[11]FOURN SC'!$A$9:$L$230,2,FALSE),""),"")</f>
        <v>K117272</v>
      </c>
      <c r="B81" s="42" t="s">
        <v>52</v>
      </c>
      <c r="C81" s="32" t="str">
        <f>_xlfn.IFERROR(IF(VLOOKUP(B81,'[11]FOURN SC'!$A$9:$L$230,4,FALSE)&lt;&gt;0,VLOOKUP(B81,'[11]FOURN SC'!$A$9:$L$230,4,FALSE),""),"")</f>
        <v>PILOT</v>
      </c>
      <c r="D81" s="32" t="str">
        <f>_xlfn.IFERROR(IF(VLOOKUP(B81,'[11]FOURN SC'!$A$9:$L$230,5,FALSE)&lt;&gt;0,VLOOKUP(B81,'[11]FOURN SC'!$A$9:$L$230,5,FALSE),""),"")</f>
        <v>FR</v>
      </c>
      <c r="E81" s="32" t="s">
        <v>656</v>
      </c>
      <c r="F81" s="130">
        <v>1.5563</v>
      </c>
      <c r="G81" s="32" t="s">
        <v>47</v>
      </c>
      <c r="H81" s="32">
        <f>_xlfn.IFERROR(IF(VLOOKUP(B81,'[11]FOURN SC'!$A$9:$L$230,8,FALSE)&lt;&gt;0,VLOOKUP(B81,'[11]FOURN SC'!$A$9:$L$230,8,FALSE),""),"")</f>
        <v>1</v>
      </c>
      <c r="I81" s="145"/>
      <c r="J81" s="58"/>
      <c r="K81" s="58"/>
      <c r="L81" s="100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</row>
    <row r="82" spans="1:95" s="31" customFormat="1" ht="18" customHeight="1">
      <c r="A82" s="81" t="str">
        <f>_xlfn.IFERROR(IF(VLOOKUP(B82,'[11]FOURN SC'!$A$9:$L$230,2,FALSE)&lt;&gt;0,VLOOKUP(B82,'[11]FOURN SC'!$A$9:$L$230,2,FALSE),""),"")</f>
        <v>K119172</v>
      </c>
      <c r="B82" s="42" t="s">
        <v>53</v>
      </c>
      <c r="C82" s="32" t="str">
        <f>_xlfn.IFERROR(IF(VLOOKUP(B82,'[11]FOURN SC'!$A$9:$L$230,4,FALSE)&lt;&gt;0,VLOOKUP(B82,'[11]FOURN SC'!$A$9:$L$230,4,FALSE),""),"")</f>
        <v>PILOT</v>
      </c>
      <c r="D82" s="32" t="str">
        <f>_xlfn.IFERROR(IF(VLOOKUP(B82,'[11]FOURN SC'!$A$9:$L$230,5,FALSE)&lt;&gt;0,VLOOKUP(B82,'[11]FOURN SC'!$A$9:$L$230,5,FALSE),""),"")</f>
        <v>AUTRE</v>
      </c>
      <c r="E82" s="32" t="s">
        <v>583</v>
      </c>
      <c r="F82" s="130">
        <v>1.5563</v>
      </c>
      <c r="G82" s="32" t="s">
        <v>47</v>
      </c>
      <c r="H82" s="32">
        <f>_xlfn.IFERROR(IF(VLOOKUP(B82,'[11]FOURN SC'!$A$9:$L$230,8,FALSE)&lt;&gt;0,VLOOKUP(B82,'[11]FOURN SC'!$A$9:$L$230,8,FALSE),""),"")</f>
        <v>1</v>
      </c>
      <c r="I82" s="145"/>
      <c r="J82" s="58"/>
      <c r="K82" s="58"/>
      <c r="L82" s="100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</row>
    <row r="83" spans="1:95" s="31" customFormat="1" ht="18" customHeight="1">
      <c r="A83" s="81" t="str">
        <f>_xlfn.IFERROR(IF(VLOOKUP(B83,'[11]FOURN SC'!$A$9:$L$230,2,FALSE)&lt;&gt;0,VLOOKUP(B83,'[11]FOURN SC'!$A$9:$L$230,2,FALSE),""),"")</f>
        <v>K119210</v>
      </c>
      <c r="B83" s="37" t="s">
        <v>54</v>
      </c>
      <c r="C83" s="32" t="str">
        <f>_xlfn.IFERROR(IF(VLOOKUP(B83,'[11]FOURN SC'!$A$9:$L$230,4,FALSE)&lt;&gt;0,VLOOKUP(B83,'[11]FOURN SC'!$A$9:$L$230,4,FALSE),""),"")</f>
        <v>PILOT</v>
      </c>
      <c r="D83" s="32" t="str">
        <f>_xlfn.IFERROR(IF(VLOOKUP(B83,'[11]FOURN SC'!$A$9:$L$230,5,FALSE)&lt;&gt;0,VLOOKUP(B83,'[11]FOURN SC'!$A$9:$L$230,5,FALSE),""),"")</f>
        <v>AUTRE</v>
      </c>
      <c r="E83" s="32" t="s">
        <v>583</v>
      </c>
      <c r="F83" s="130">
        <v>1.5563</v>
      </c>
      <c r="G83" s="143" t="s">
        <v>47</v>
      </c>
      <c r="H83" s="32">
        <f>_xlfn.IFERROR(IF(VLOOKUP(B83,'[11]FOURN SC'!$A$9:$L$230,8,FALSE)&lt;&gt;0,VLOOKUP(B83,'[11]FOURN SC'!$A$9:$L$230,8,FALSE),""),"")</f>
        <v>1</v>
      </c>
      <c r="I83" s="145"/>
      <c r="J83" s="58"/>
      <c r="K83" s="58"/>
      <c r="L83" s="100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</row>
    <row r="84" spans="1:95" s="31" customFormat="1" ht="18" customHeight="1">
      <c r="A84" s="81" t="s">
        <v>646</v>
      </c>
      <c r="B84" s="42" t="s">
        <v>329</v>
      </c>
      <c r="C84" s="32" t="s">
        <v>424</v>
      </c>
      <c r="D84" s="32" t="s">
        <v>423</v>
      </c>
      <c r="E84" s="32" t="s">
        <v>583</v>
      </c>
      <c r="F84" s="130">
        <v>1.96015</v>
      </c>
      <c r="G84" s="32" t="s">
        <v>47</v>
      </c>
      <c r="H84" s="32">
        <v>1</v>
      </c>
      <c r="I84" s="145"/>
      <c r="J84" s="58"/>
      <c r="K84" s="58"/>
      <c r="L84" s="100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</row>
    <row r="85" spans="1:95" s="31" customFormat="1" ht="18" customHeight="1">
      <c r="A85" s="81" t="str">
        <f>_xlfn.IFERROR(IF(VLOOKUP(B85,'[11]FOURN SC'!$A$9:$L$230,2,FALSE)&lt;&gt;0,VLOOKUP(B85,'[11]FOURN SC'!$A$9:$L$230,2,FALSE),""),"")</f>
        <v>K119251</v>
      </c>
      <c r="B85" s="43" t="s">
        <v>219</v>
      </c>
      <c r="C85" s="32" t="s">
        <v>424</v>
      </c>
      <c r="D85" s="32" t="str">
        <f>_xlfn.IFERROR(IF(VLOOKUP(B85,'[11]FOURN SC'!$A$9:$L$230,5,FALSE)&lt;&gt;0,VLOOKUP(B85,'[11]FOURN SC'!$A$9:$L$230,5,FALSE),""),"")</f>
        <v>AUTRE</v>
      </c>
      <c r="E85" s="32" t="s">
        <v>583</v>
      </c>
      <c r="F85" s="130">
        <v>6.944249999999999</v>
      </c>
      <c r="G85" s="32" t="s">
        <v>686</v>
      </c>
      <c r="H85" s="32">
        <v>1</v>
      </c>
      <c r="I85" s="145"/>
      <c r="J85" s="58"/>
      <c r="K85" s="58"/>
      <c r="L85" s="100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</row>
    <row r="86" spans="1:95" s="31" customFormat="1" ht="18" customHeight="1">
      <c r="A86" s="81" t="s">
        <v>425</v>
      </c>
      <c r="B86" s="54" t="s">
        <v>218</v>
      </c>
      <c r="C86" s="32" t="s">
        <v>426</v>
      </c>
      <c r="D86" s="32" t="s">
        <v>423</v>
      </c>
      <c r="E86" s="32" t="s">
        <v>656</v>
      </c>
      <c r="F86" s="130">
        <v>2.15715</v>
      </c>
      <c r="G86" s="32" t="s">
        <v>47</v>
      </c>
      <c r="H86" s="32">
        <v>1</v>
      </c>
      <c r="I86" s="145"/>
      <c r="J86" s="58"/>
      <c r="K86" s="58"/>
      <c r="L86" s="100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</row>
    <row r="87" spans="1:95" s="31" customFormat="1" ht="18" customHeight="1">
      <c r="A87" s="81" t="s">
        <v>427</v>
      </c>
      <c r="B87" s="51" t="s">
        <v>328</v>
      </c>
      <c r="C87" s="32" t="s">
        <v>428</v>
      </c>
      <c r="D87" s="32" t="s">
        <v>423</v>
      </c>
      <c r="E87" s="32" t="s">
        <v>653</v>
      </c>
      <c r="F87" s="130">
        <v>1.2608</v>
      </c>
      <c r="G87" s="32" t="s">
        <v>47</v>
      </c>
      <c r="H87" s="32">
        <v>1</v>
      </c>
      <c r="I87" s="145"/>
      <c r="J87" s="58"/>
      <c r="K87" s="58"/>
      <c r="L87" s="100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</row>
    <row r="88" spans="1:95" s="31" customFormat="1" ht="18" customHeight="1">
      <c r="A88" s="81" t="str">
        <f>_xlfn.IFERROR(IF(VLOOKUP(B88,'[11]FOURN SC'!$A$9:$L$230,2,FALSE)&lt;&gt;0,VLOOKUP(B88,'[11]FOURN SC'!$A$9:$L$230,2,FALSE),""),"")</f>
        <v>K020561</v>
      </c>
      <c r="B88" s="43" t="s">
        <v>55</v>
      </c>
      <c r="C88" s="32" t="str">
        <f>_xlfn.IFERROR(IF(VLOOKUP(B88,'[11]FOURN SC'!$A$9:$L$230,4,FALSE)&lt;&gt;0,VLOOKUP(B88,'[11]FOURN SC'!$A$9:$L$230,4,FALSE),""),"")</f>
        <v>SELLNER</v>
      </c>
      <c r="D88" s="32" t="str">
        <f>_xlfn.IFERROR(IF(VLOOKUP(B88,'[11]FOURN SC'!$A$9:$L$230,5,FALSE)&lt;&gt;0,VLOOKUP(B88,'[11]FOURN SC'!$A$9:$L$230,5,FALSE),""),"")</f>
        <v>UE</v>
      </c>
      <c r="E88" s="32" t="s">
        <v>653</v>
      </c>
      <c r="F88" s="130">
        <v>0.17139</v>
      </c>
      <c r="G88" s="150" t="s">
        <v>56</v>
      </c>
      <c r="H88" s="32">
        <v>1</v>
      </c>
      <c r="I88" s="145" t="s">
        <v>592</v>
      </c>
      <c r="J88" s="58"/>
      <c r="K88" s="58"/>
      <c r="L88" s="100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</row>
    <row r="89" spans="1:95" s="31" customFormat="1" ht="18" customHeight="1">
      <c r="A89" s="81" t="str">
        <f>_xlfn.IFERROR(IF(VLOOKUP(B89,'[11]FOURN SC'!$A$9:$L$230,2,FALSE)&lt;&gt;0,VLOOKUP(B89,'[11]FOURN SC'!$A$9:$L$230,2,FALSE),""),"")</f>
        <v>K020571</v>
      </c>
      <c r="B89" s="43" t="s">
        <v>57</v>
      </c>
      <c r="C89" s="32" t="str">
        <f>_xlfn.IFERROR(IF(VLOOKUP(B89,'[11]FOURN SC'!$A$9:$L$230,4,FALSE)&lt;&gt;0,VLOOKUP(B89,'[11]FOURN SC'!$A$9:$L$230,4,FALSE),""),"")</f>
        <v>SELLNER</v>
      </c>
      <c r="D89" s="32" t="str">
        <f>_xlfn.IFERROR(IF(VLOOKUP(B89,'[11]FOURN SC'!$A$9:$L$230,5,FALSE)&lt;&gt;0,VLOOKUP(B89,'[11]FOURN SC'!$A$9:$L$230,5,FALSE),""),"")</f>
        <v>UE</v>
      </c>
      <c r="E89" s="32" t="s">
        <v>653</v>
      </c>
      <c r="F89" s="130">
        <v>0.16942</v>
      </c>
      <c r="G89" s="150" t="s">
        <v>56</v>
      </c>
      <c r="H89" s="32">
        <v>1</v>
      </c>
      <c r="I89" s="145" t="s">
        <v>592</v>
      </c>
      <c r="J89" s="58"/>
      <c r="K89" s="58"/>
      <c r="L89" s="100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</row>
    <row r="90" spans="1:95" s="31" customFormat="1" ht="18" customHeight="1">
      <c r="A90" s="81" t="str">
        <f>_xlfn.IFERROR(IF(VLOOKUP(B90,'[11]FOURN SC'!$A$9:$L$230,2,FALSE)&lt;&gt;0,VLOOKUP(B90,'[11]FOURN SC'!$A$9:$L$230,2,FALSE),""),"")</f>
        <v>K120472</v>
      </c>
      <c r="B90" s="43" t="s">
        <v>58</v>
      </c>
      <c r="C90" s="32" t="str">
        <f>_xlfn.IFERROR(IF(VLOOKUP(B90,'[11]FOURN SC'!$A$9:$L$230,4,FALSE)&lt;&gt;0,VLOOKUP(B90,'[11]FOURN SC'!$A$9:$L$230,4,FALSE),""),"")</f>
        <v>BIC</v>
      </c>
      <c r="D90" s="32" t="str">
        <f>_xlfn.IFERROR(IF(VLOOKUP(B90,'[11]FOURN SC'!$A$9:$L$230,5,FALSE)&lt;&gt;0,VLOOKUP(B90,'[11]FOURN SC'!$A$9:$L$230,5,FALSE),""),"")</f>
        <v>FR</v>
      </c>
      <c r="E90" s="32" t="s">
        <v>583</v>
      </c>
      <c r="F90" s="130">
        <v>0.5006117647058823</v>
      </c>
      <c r="G90" s="32" t="s">
        <v>56</v>
      </c>
      <c r="H90" s="32">
        <f>_xlfn.IFERROR(IF(VLOOKUP(B90,'[11]FOURN SC'!$A$9:$L$230,8,FALSE)&lt;&gt;0,VLOOKUP(B90,'[11]FOURN SC'!$A$9:$L$230,8,FALSE),""),"")</f>
        <v>1</v>
      </c>
      <c r="I90" s="145"/>
      <c r="J90" s="58"/>
      <c r="K90" s="58"/>
      <c r="L90" s="100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</row>
    <row r="91" spans="1:95" s="31" customFormat="1" ht="18" customHeight="1">
      <c r="A91" s="81" t="str">
        <f>_xlfn.IFERROR(IF(VLOOKUP(B91,'[11]FOURN SC'!$A$9:$L$230,2,FALSE)&lt;&gt;0,VLOOKUP(B91,'[11]FOURN SC'!$A$9:$L$230,2,FALSE),""),"")</f>
        <v>K120482</v>
      </c>
      <c r="B91" s="43" t="s">
        <v>220</v>
      </c>
      <c r="C91" s="32" t="str">
        <f>_xlfn.IFERROR(IF(VLOOKUP(B91,'[11]FOURN SC'!$A$9:$L$230,4,FALSE)&lt;&gt;0,VLOOKUP(B91,'[11]FOURN SC'!$A$9:$L$230,4,FALSE),""),"")</f>
        <v>BIC</v>
      </c>
      <c r="D91" s="32" t="str">
        <f>_xlfn.IFERROR(IF(VLOOKUP(B91,'[11]FOURN SC'!$A$9:$L$230,5,FALSE)&lt;&gt;0,VLOOKUP(B91,'[11]FOURN SC'!$A$9:$L$230,5,FALSE),""),"")</f>
        <v>FR</v>
      </c>
      <c r="E91" s="32" t="s">
        <v>583</v>
      </c>
      <c r="F91" s="130">
        <v>0.7370117647058823</v>
      </c>
      <c r="G91" s="32" t="s">
        <v>56</v>
      </c>
      <c r="H91" s="32">
        <f>_xlfn.IFERROR(IF(VLOOKUP(B91,'[11]FOURN SC'!$A$9:$L$230,8,FALSE)&lt;&gt;0,VLOOKUP(B91,'[11]FOURN SC'!$A$9:$L$230,8,FALSE),""),"")</f>
        <v>1</v>
      </c>
      <c r="I91" s="145"/>
      <c r="J91" s="58"/>
      <c r="K91" s="58"/>
      <c r="L91" s="100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</row>
    <row r="92" spans="1:95" s="31" customFormat="1" ht="18" customHeight="1">
      <c r="A92" s="81" t="str">
        <f>_xlfn.IFERROR(IF(VLOOKUP(B92,'[11]FOURN SC'!$A$9:$L$230,2,FALSE)&lt;&gt;0,VLOOKUP(B92,'[11]FOURN SC'!$A$9:$L$230,2,FALSE),""),"")</f>
        <v>K020471</v>
      </c>
      <c r="B92" s="43" t="s">
        <v>59</v>
      </c>
      <c r="C92" s="32" t="str">
        <f>_xlfn.IFERROR(IF(VLOOKUP(B92,'[11]FOURN SC'!$A$9:$L$230,4,FALSE)&lt;&gt;0,VLOOKUP(B92,'[11]FOURN SC'!$A$9:$L$230,4,FALSE),""),"")</f>
        <v>BIC</v>
      </c>
      <c r="D92" s="32" t="str">
        <f>_xlfn.IFERROR(IF(VLOOKUP(B92,'[11]FOURN SC'!$A$9:$L$230,5,FALSE)&lt;&gt;0,VLOOKUP(B92,'[11]FOURN SC'!$A$9:$L$230,5,FALSE),""),"")</f>
        <v>FR</v>
      </c>
      <c r="E92" s="32" t="s">
        <v>583</v>
      </c>
      <c r="F92" s="130">
        <v>20.24175</v>
      </c>
      <c r="G92" s="32" t="s">
        <v>273</v>
      </c>
      <c r="H92" s="32">
        <v>1</v>
      </c>
      <c r="I92" s="145"/>
      <c r="J92" s="58"/>
      <c r="K92" s="58"/>
      <c r="L92" s="100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</row>
    <row r="93" spans="1:95" s="31" customFormat="1" ht="18" customHeight="1">
      <c r="A93" s="81" t="str">
        <f>_xlfn.IFERROR(IF(VLOOKUP(B93,'[11]FOURN SC'!$A$9:$L$230,2,FALSE)&lt;&gt;0,VLOOKUP(B93,'[11]FOURN SC'!$A$9:$L$230,2,FALSE),""),"")</f>
        <v>K120576</v>
      </c>
      <c r="B93" s="43" t="s">
        <v>224</v>
      </c>
      <c r="C93" s="32" t="str">
        <f>_xlfn.IFERROR(IF(VLOOKUP(B93,'[11]FOURN SC'!$A$9:$L$230,4,FALSE)&lt;&gt;0,VLOOKUP(B93,'[11]FOURN SC'!$A$9:$L$230,4,FALSE),""),"")</f>
        <v>BIC</v>
      </c>
      <c r="D93" s="32" t="str">
        <f>_xlfn.IFERROR(IF(VLOOKUP(B93,'[11]FOURN SC'!$A$9:$L$230,5,FALSE)&lt;&gt;0,VLOOKUP(B93,'[11]FOURN SC'!$A$9:$L$230,5,FALSE),""),"")</f>
        <v>FR</v>
      </c>
      <c r="E93" s="32" t="s">
        <v>583</v>
      </c>
      <c r="F93" s="130">
        <v>0.8204470588235293</v>
      </c>
      <c r="G93" s="32" t="s">
        <v>61</v>
      </c>
      <c r="H93" s="32">
        <f>_xlfn.IFERROR(IF(VLOOKUP(B93,'[11]FOURN SC'!$A$9:$L$230,8,FALSE)&lt;&gt;0,VLOOKUP(B93,'[11]FOURN SC'!$A$9:$L$230,8,FALSE),""),"")</f>
        <v>1</v>
      </c>
      <c r="I93" s="145"/>
      <c r="J93" s="58"/>
      <c r="K93" s="58"/>
      <c r="L93" s="100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</row>
    <row r="94" spans="1:95" s="31" customFormat="1" ht="18" customHeight="1">
      <c r="A94" s="81" t="str">
        <f>_xlfn.IFERROR(IF(VLOOKUP(B94,'[11]FOURN SC'!$A$9:$L$230,2,FALSE)&lt;&gt;0,VLOOKUP(B94,'[11]FOURN SC'!$A$9:$L$230,2,FALSE),""),"")</f>
        <v>K120576</v>
      </c>
      <c r="B94" s="43" t="s">
        <v>225</v>
      </c>
      <c r="C94" s="32" t="str">
        <f>_xlfn.IFERROR(IF(VLOOKUP(B94,'[11]FOURN SC'!$A$9:$L$230,4,FALSE)&lt;&gt;0,VLOOKUP(B94,'[11]FOURN SC'!$A$9:$L$230,4,FALSE),""),"")</f>
        <v>BIC</v>
      </c>
      <c r="D94" s="32" t="str">
        <f>_xlfn.IFERROR(IF(VLOOKUP(B94,'[11]FOURN SC'!$A$9:$L$230,5,FALSE)&lt;&gt;0,VLOOKUP(B94,'[11]FOURN SC'!$A$9:$L$230,5,FALSE),""),"")</f>
        <v>FR</v>
      </c>
      <c r="E94" s="32" t="s">
        <v>583</v>
      </c>
      <c r="F94" s="130">
        <v>0.8204470588235293</v>
      </c>
      <c r="G94" s="32" t="s">
        <v>61</v>
      </c>
      <c r="H94" s="32">
        <f>_xlfn.IFERROR(IF(VLOOKUP(B94,'[11]FOURN SC'!$A$9:$L$230,8,FALSE)&lt;&gt;0,VLOOKUP(B94,'[11]FOURN SC'!$A$9:$L$230,8,FALSE),""),"")</f>
        <v>1</v>
      </c>
      <c r="I94" s="145"/>
      <c r="J94" s="58"/>
      <c r="K94" s="58"/>
      <c r="L94" s="100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</row>
    <row r="95" spans="1:95" s="31" customFormat="1" ht="18" customHeight="1">
      <c r="A95" s="81" t="str">
        <f>_xlfn.IFERROR(IF(VLOOKUP(B95,'[11]FOURN SC'!$A$9:$L$230,2,FALSE)&lt;&gt;0,VLOOKUP(B95,'[11]FOURN SC'!$A$9:$L$230,2,FALSE),""),"")</f>
        <v>K120580</v>
      </c>
      <c r="B95" s="43" t="s">
        <v>226</v>
      </c>
      <c r="C95" s="32" t="str">
        <f>_xlfn.IFERROR(IF(VLOOKUP(B95,'[11]FOURN SC'!$A$9:$L$230,4,FALSE)&lt;&gt;0,VLOOKUP(B95,'[11]FOURN SC'!$A$9:$L$230,4,FALSE),""),"")</f>
        <v>BIC</v>
      </c>
      <c r="D95" s="32" t="str">
        <f>_xlfn.IFERROR(IF(VLOOKUP(B95,'[11]FOURN SC'!$A$9:$L$230,5,FALSE)&lt;&gt;0,VLOOKUP(B95,'[11]FOURN SC'!$A$9:$L$230,5,FALSE),""),"")</f>
        <v>FR</v>
      </c>
      <c r="E95" s="32" t="s">
        <v>583</v>
      </c>
      <c r="F95" s="130">
        <v>3.4278</v>
      </c>
      <c r="G95" s="32" t="s">
        <v>271</v>
      </c>
      <c r="H95" s="32">
        <v>1</v>
      </c>
      <c r="I95" s="145"/>
      <c r="J95" s="58"/>
      <c r="K95" s="58"/>
      <c r="L95" s="100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</row>
    <row r="96" spans="1:95" s="31" customFormat="1" ht="18" customHeight="1">
      <c r="A96" s="81" t="s">
        <v>429</v>
      </c>
      <c r="B96" s="54" t="s">
        <v>227</v>
      </c>
      <c r="C96" s="32" t="s">
        <v>421</v>
      </c>
      <c r="D96" s="32" t="s">
        <v>269</v>
      </c>
      <c r="E96" s="32" t="s">
        <v>583</v>
      </c>
      <c r="F96" s="130">
        <v>35.592974999999996</v>
      </c>
      <c r="G96" s="32" t="s">
        <v>272</v>
      </c>
      <c r="H96" s="32">
        <v>1</v>
      </c>
      <c r="I96" s="145" t="s">
        <v>430</v>
      </c>
      <c r="J96" s="58"/>
      <c r="K96" s="58"/>
      <c r="L96" s="100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</row>
    <row r="97" spans="1:95" s="31" customFormat="1" ht="18" customHeight="1">
      <c r="A97" s="81" t="str">
        <f>_xlfn.IFERROR(IF(VLOOKUP(B97,'[11]FOURN SC'!$A$9:$L$230,2,FALSE)&lt;&gt;0,VLOOKUP(B97,'[11]FOURN SC'!$A$9:$L$230,2,FALSE),""),"")</f>
        <v>K120945</v>
      </c>
      <c r="B97" s="43" t="s">
        <v>228</v>
      </c>
      <c r="C97" s="32" t="str">
        <f>_xlfn.IFERROR(IF(VLOOKUP(B97,'[11]FOURN SC'!$A$9:$L$230,4,FALSE)&lt;&gt;0,VLOOKUP(B97,'[11]FOURN SC'!$A$9:$L$230,4,FALSE),""),"")</f>
        <v>BIC</v>
      </c>
      <c r="D97" s="32" t="str">
        <f>_xlfn.IFERROR(IF(VLOOKUP(B97,'[11]FOURN SC'!$A$9:$L$230,5,FALSE)&lt;&gt;0,VLOOKUP(B97,'[11]FOURN SC'!$A$9:$L$230,5,FALSE),""),"")</f>
        <v>FR</v>
      </c>
      <c r="E97" s="32" t="s">
        <v>583</v>
      </c>
      <c r="F97" s="130">
        <v>0.8204470588235293</v>
      </c>
      <c r="G97" s="32" t="s">
        <v>61</v>
      </c>
      <c r="H97" s="32">
        <f>_xlfn.IFERROR(IF(VLOOKUP(B97,'[11]FOURN SC'!$A$9:$L$230,8,FALSE)&lt;&gt;0,VLOOKUP(B97,'[11]FOURN SC'!$A$9:$L$230,8,FALSE),""),"")</f>
        <v>1</v>
      </c>
      <c r="I97" s="145"/>
      <c r="J97" s="58"/>
      <c r="K97" s="58"/>
      <c r="L97" s="100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</row>
    <row r="98" spans="1:95" s="31" customFormat="1" ht="18" customHeight="1">
      <c r="A98" s="81" t="str">
        <f>_xlfn.IFERROR(IF(VLOOKUP(B98,'[11]FOURN SC'!$A$9:$L$230,2,FALSE)&lt;&gt;0,VLOOKUP(B98,'[11]FOURN SC'!$A$9:$L$230,2,FALSE),""),"")</f>
        <v>K120945</v>
      </c>
      <c r="B98" s="37" t="s">
        <v>229</v>
      </c>
      <c r="C98" s="32" t="str">
        <f>_xlfn.IFERROR(IF(VLOOKUP(B98,'[11]FOURN SC'!$A$9:$L$230,4,FALSE)&lt;&gt;0,VLOOKUP(B98,'[11]FOURN SC'!$A$9:$L$230,4,FALSE),""),"")</f>
        <v>BIC</v>
      </c>
      <c r="D98" s="32" t="str">
        <f>_xlfn.IFERROR(IF(VLOOKUP(B98,'[11]FOURN SC'!$A$9:$L$230,5,FALSE)&lt;&gt;0,VLOOKUP(B98,'[11]FOURN SC'!$A$9:$L$230,5,FALSE),""),"")</f>
        <v>FR</v>
      </c>
      <c r="E98" s="32" t="s">
        <v>583</v>
      </c>
      <c r="F98" s="130">
        <v>0.8204470588235293</v>
      </c>
      <c r="G98" s="32" t="s">
        <v>61</v>
      </c>
      <c r="H98" s="32">
        <f>_xlfn.IFERROR(IF(VLOOKUP(B98,'[11]FOURN SC'!$A$9:$L$230,8,FALSE)&lt;&gt;0,VLOOKUP(B98,'[11]FOURN SC'!$A$9:$L$230,8,FALSE),""),"")</f>
        <v>1</v>
      </c>
      <c r="I98" s="145"/>
      <c r="J98" s="58"/>
      <c r="K98" s="58"/>
      <c r="L98" s="100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</row>
    <row r="99" spans="1:95" s="31" customFormat="1" ht="18" customHeight="1">
      <c r="A99" s="81" t="str">
        <f>_xlfn.IFERROR(IF(VLOOKUP(B99,'[11]FOURN SC'!$A$9:$L$230,2,FALSE)&lt;&gt;0,VLOOKUP(B99,'[11]FOURN SC'!$A$9:$L$230,2,FALSE),""),"")</f>
        <v>K120949</v>
      </c>
      <c r="B99" s="37" t="s">
        <v>230</v>
      </c>
      <c r="C99" s="32" t="str">
        <f>_xlfn.IFERROR(IF(VLOOKUP(B99,'[11]FOURN SC'!$A$9:$L$230,4,FALSE)&lt;&gt;0,VLOOKUP(B99,'[11]FOURN SC'!$A$9:$L$230,4,FALSE),""),"")</f>
        <v>BIC</v>
      </c>
      <c r="D99" s="32" t="str">
        <f>_xlfn.IFERROR(IF(VLOOKUP(B99,'[11]FOURN SC'!$A$9:$L$230,5,FALSE)&lt;&gt;0,VLOOKUP(B99,'[11]FOURN SC'!$A$9:$L$230,5,FALSE),""),"")</f>
        <v>FR</v>
      </c>
      <c r="E99" s="32" t="s">
        <v>583</v>
      </c>
      <c r="F99" s="130">
        <v>3.43765</v>
      </c>
      <c r="G99" s="32" t="s">
        <v>271</v>
      </c>
      <c r="H99" s="32">
        <v>1</v>
      </c>
      <c r="I99" s="145"/>
      <c r="J99" s="58"/>
      <c r="K99" s="58"/>
      <c r="L99" s="100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</row>
    <row r="100" spans="1:95" s="31" customFormat="1" ht="18" customHeight="1">
      <c r="A100" s="81" t="str">
        <f>_xlfn.IFERROR(IF(VLOOKUP(B100,'[11]FOURN SC'!$A$9:$L$230,2,FALSE)&lt;&gt;0,VLOOKUP(B100,'[11]FOURN SC'!$A$9:$L$230,2,FALSE),""),"")</f>
        <v>K120425</v>
      </c>
      <c r="B100" s="37" t="s">
        <v>231</v>
      </c>
      <c r="C100" s="32" t="str">
        <f>_xlfn.IFERROR(IF(VLOOKUP(B100,'[11]FOURN SC'!$A$9:$L$230,4,FALSE)&lt;&gt;0,VLOOKUP(B100,'[11]FOURN SC'!$A$9:$L$230,4,FALSE),""),"")</f>
        <v>PENTEL</v>
      </c>
      <c r="D100" s="32" t="str">
        <f>_xlfn.IFERROR(IF(VLOOKUP(B100,'[11]FOURN SC'!$A$9:$L$230,5,FALSE)&lt;&gt;0,VLOOKUP(B100,'[11]FOURN SC'!$A$9:$L$230,5,FALSE),""),"")</f>
        <v>AUTRE</v>
      </c>
      <c r="E100" s="32" t="s">
        <v>655</v>
      </c>
      <c r="F100" s="130">
        <v>1.5713647058823528</v>
      </c>
      <c r="G100" s="32" t="s">
        <v>61</v>
      </c>
      <c r="H100" s="32">
        <f>_xlfn.IFERROR(IF(VLOOKUP(B100,'[11]FOURN SC'!$A$9:$L$230,8,FALSE)&lt;&gt;0,VLOOKUP(B100,'[11]FOURN SC'!$A$9:$L$230,8,FALSE),""),"")</f>
        <v>1</v>
      </c>
      <c r="I100" s="145"/>
      <c r="J100" s="58"/>
      <c r="K100" s="58"/>
      <c r="L100" s="100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</row>
    <row r="101" spans="1:95" s="31" customFormat="1" ht="18" customHeight="1">
      <c r="A101" s="81" t="str">
        <f>_xlfn.IFERROR(IF(VLOOKUP(B101,'[11]FOURN SC'!$A$9:$L$230,2,FALSE)&lt;&gt;0,VLOOKUP(B101,'[11]FOURN SC'!$A$9:$L$230,2,FALSE),""),"")</f>
        <v>K120361</v>
      </c>
      <c r="B101" s="43" t="s">
        <v>60</v>
      </c>
      <c r="C101" s="32" t="str">
        <f>_xlfn.IFERROR(IF(VLOOKUP(B101,'[11]FOURN SC'!$A$9:$L$230,4,FALSE)&lt;&gt;0,VLOOKUP(B101,'[11]FOURN SC'!$A$9:$L$230,4,FALSE),""),"")</f>
        <v>PILOT</v>
      </c>
      <c r="D101" s="32" t="str">
        <f>_xlfn.IFERROR(IF(VLOOKUP(B101,'[11]FOURN SC'!$A$9:$L$230,5,FALSE)&lt;&gt;0,VLOOKUP(B101,'[11]FOURN SC'!$A$9:$L$230,5,FALSE),""),"")</f>
        <v>AUTRE</v>
      </c>
      <c r="E101" s="32" t="s">
        <v>583</v>
      </c>
      <c r="F101" s="130">
        <v>1.112470588235294</v>
      </c>
      <c r="G101" s="32" t="s">
        <v>61</v>
      </c>
      <c r="H101" s="32">
        <f>_xlfn.IFERROR(IF(VLOOKUP(B101,'[11]FOURN SC'!$A$9:$L$230,8,FALSE)&lt;&gt;0,VLOOKUP(B101,'[11]FOURN SC'!$A$9:$L$230,8,FALSE),""),"")</f>
        <v>1</v>
      </c>
      <c r="I101" s="145"/>
      <c r="J101" s="58"/>
      <c r="K101" s="58"/>
      <c r="L101" s="100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</row>
    <row r="102" spans="1:95" s="31" customFormat="1" ht="18" customHeight="1">
      <c r="A102" s="81" t="s">
        <v>431</v>
      </c>
      <c r="B102" s="43" t="s">
        <v>221</v>
      </c>
      <c r="C102" s="32" t="s">
        <v>424</v>
      </c>
      <c r="D102" s="32" t="s">
        <v>423</v>
      </c>
      <c r="E102" s="32" t="s">
        <v>583</v>
      </c>
      <c r="F102" s="130">
        <v>1.112470588235294</v>
      </c>
      <c r="G102" s="32" t="s">
        <v>61</v>
      </c>
      <c r="H102" s="32">
        <f>_xlfn.IFERROR(IF(VLOOKUP(B102,'[11]FOURN SC'!$A$9:$L$230,8,FALSE)&lt;&gt;0,VLOOKUP(B102,'[11]FOURN SC'!$A$9:$L$230,8,FALSE),""),"")</f>
      </c>
      <c r="I102" s="145" t="s">
        <v>432</v>
      </c>
      <c r="J102" s="58"/>
      <c r="K102" s="58"/>
      <c r="L102" s="100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</row>
    <row r="103" spans="1:95" s="31" customFormat="1" ht="18" customHeight="1">
      <c r="A103" s="81" t="str">
        <f>_xlfn.IFERROR(IF(VLOOKUP(B103,'[11]FOURN SC'!$A$9:$L$230,2,FALSE)&lt;&gt;0,VLOOKUP(B103,'[11]FOURN SC'!$A$9:$L$230,2,FALSE),""),"")</f>
        <v>K120366</v>
      </c>
      <c r="B103" s="43" t="s">
        <v>222</v>
      </c>
      <c r="C103" s="32" t="str">
        <f>_xlfn.IFERROR(IF(VLOOKUP(B103,'[11]FOURN SC'!$A$9:$L$230,4,FALSE)&lt;&gt;0,VLOOKUP(B103,'[11]FOURN SC'!$A$9:$L$230,4,FALSE),""),"")</f>
        <v>PILOT</v>
      </c>
      <c r="D103" s="32" t="str">
        <f>_xlfn.IFERROR(IF(VLOOKUP(B103,'[11]FOURN SC'!$A$9:$L$230,5,FALSE)&lt;&gt;0,VLOOKUP(B103,'[11]FOURN SC'!$A$9:$L$230,5,FALSE),""),"")</f>
        <v>AUTRE</v>
      </c>
      <c r="E103" s="32" t="s">
        <v>583</v>
      </c>
      <c r="F103" s="130">
        <v>0.6993499999999999</v>
      </c>
      <c r="G103" s="32" t="s">
        <v>61</v>
      </c>
      <c r="H103" s="32">
        <f>_xlfn.IFERROR(IF(VLOOKUP(B103,'[11]FOURN SC'!$A$9:$L$230,8,FALSE)&lt;&gt;0,VLOOKUP(B103,'[11]FOURN SC'!$A$9:$L$230,8,FALSE),""),"")</f>
        <v>1</v>
      </c>
      <c r="I103" s="145"/>
      <c r="J103" s="58"/>
      <c r="K103" s="58"/>
      <c r="L103" s="100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</row>
    <row r="104" spans="1:95" s="31" customFormat="1" ht="18" customHeight="1">
      <c r="A104" s="81" t="str">
        <f>_xlfn.IFERROR(IF(VLOOKUP(B104,'[11]FOURN SC'!$A$9:$L$230,2,FALSE)&lt;&gt;0,VLOOKUP(B104,'[11]FOURN SC'!$A$9:$L$230,2,FALSE),""),"")</f>
        <v>K120366</v>
      </c>
      <c r="B104" s="43" t="s">
        <v>223</v>
      </c>
      <c r="C104" s="32" t="str">
        <f>_xlfn.IFERROR(IF(VLOOKUP(B104,'[11]FOURN SC'!$A$9:$L$230,4,FALSE)&lt;&gt;0,VLOOKUP(B104,'[11]FOURN SC'!$A$9:$L$230,4,FALSE),""),"")</f>
        <v>PILOT</v>
      </c>
      <c r="D104" s="32" t="str">
        <f>_xlfn.IFERROR(IF(VLOOKUP(B104,'[11]FOURN SC'!$A$9:$L$230,5,FALSE)&lt;&gt;0,VLOOKUP(B104,'[11]FOURN SC'!$A$9:$L$230,5,FALSE),""),"")</f>
        <v>AUTRE</v>
      </c>
      <c r="E104" s="32" t="s">
        <v>583</v>
      </c>
      <c r="F104" s="130">
        <v>0.6993499999999999</v>
      </c>
      <c r="G104" s="32" t="s">
        <v>61</v>
      </c>
      <c r="H104" s="32">
        <f>_xlfn.IFERROR(IF(VLOOKUP(B104,'[11]FOURN SC'!$A$9:$L$230,8,FALSE)&lt;&gt;0,VLOOKUP(B104,'[11]FOURN SC'!$A$9:$L$230,8,FALSE),""),"")</f>
        <v>1</v>
      </c>
      <c r="I104" s="145"/>
      <c r="J104" s="58"/>
      <c r="K104" s="58"/>
      <c r="L104" s="100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</row>
    <row r="105" spans="1:95" s="31" customFormat="1" ht="18" customHeight="1">
      <c r="A105" s="81" t="str">
        <f>_xlfn.IFERROR(IF(VLOOKUP(B105,'[11]FOURN SC'!$A$9:$L$230,2,FALSE)&lt;&gt;0,VLOOKUP(B105,'[11]FOURN SC'!$A$9:$L$230,2,FALSE),""),"")</f>
        <v>K120442</v>
      </c>
      <c r="B105" s="42" t="s">
        <v>232</v>
      </c>
      <c r="C105" s="32" t="str">
        <f>_xlfn.IFERROR(IF(VLOOKUP(B105,'[11]FOURN SC'!$A$9:$L$230,4,FALSE)&lt;&gt;0,VLOOKUP(B105,'[11]FOURN SC'!$A$9:$L$230,4,FALSE),""),"")</f>
        <v>GIOTTO</v>
      </c>
      <c r="D105" s="32" t="str">
        <f>_xlfn.IFERROR(IF(VLOOKUP(B105,'[11]FOURN SC'!$A$9:$L$230,5,FALSE)&lt;&gt;0,VLOOKUP(B105,'[11]FOURN SC'!$A$9:$L$230,5,FALSE),""),"")</f>
        <v>UE</v>
      </c>
      <c r="E105" s="32" t="s">
        <v>653</v>
      </c>
      <c r="F105" s="130">
        <v>0.38936470588235295</v>
      </c>
      <c r="G105" s="32" t="s">
        <v>61</v>
      </c>
      <c r="H105" s="32">
        <f>_xlfn.IFERROR(IF(VLOOKUP(B105,'[11]FOURN SC'!$A$9:$L$230,8,FALSE)&lt;&gt;0,VLOOKUP(B105,'[11]FOURN SC'!$A$9:$L$230,8,FALSE),""),"")</f>
        <v>1</v>
      </c>
      <c r="I105" s="145"/>
      <c r="J105" s="58"/>
      <c r="K105" s="58"/>
      <c r="L105" s="100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</row>
    <row r="106" spans="1:95" s="31" customFormat="1" ht="18" customHeight="1">
      <c r="A106" s="81">
        <f>_xlfn.IFERROR(IF(VLOOKUP(B106,'[11]FOURN SC'!$A$9:$L$230,2,FALSE)&lt;&gt;0,VLOOKUP(B106,'[11]FOURN SC'!$A$9:$L$230,2,FALSE),""),"")</f>
      </c>
      <c r="B106" s="41" t="s">
        <v>62</v>
      </c>
      <c r="C106" s="32">
        <f>_xlfn.IFERROR(IF(VLOOKUP(B106,'[11]FOURN SC'!$A$9:$L$230,4,FALSE)&lt;&gt;0,VLOOKUP(B106,'[11]FOURN SC'!$A$9:$L$230,4,FALSE),""),"")</f>
      </c>
      <c r="D106" s="32">
        <f>_xlfn.IFERROR(IF(VLOOKUP(B106,'[11]FOURN SC'!$A$9:$L$230,5,FALSE)&lt;&gt;0,VLOOKUP(B106,'[11]FOURN SC'!$A$9:$L$230,5,FALSE),""),"")</f>
      </c>
      <c r="E106" s="32" t="s">
        <v>653</v>
      </c>
      <c r="F106" s="130"/>
      <c r="G106" s="32"/>
      <c r="H106" s="32">
        <f>_xlfn.IFERROR(IF(VLOOKUP(B106,'[11]FOURN SC'!$A$9:$L$230,8,FALSE)&lt;&gt;0,VLOOKUP(B106,'[11]FOURN SC'!$A$9:$L$230,8,FALSE),""),"")</f>
      </c>
      <c r="I106" s="145"/>
      <c r="J106" s="58"/>
      <c r="K106" s="58"/>
      <c r="L106" s="100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</row>
    <row r="107" spans="1:95" s="31" customFormat="1" ht="18" customHeight="1">
      <c r="A107" s="81">
        <f>_xlfn.IFERROR(IF(VLOOKUP(B107,'[11]FOURN SC'!$A$9:$L$230,2,FALSE)&lt;&gt;0,VLOOKUP(B107,'[11]FOURN SC'!$A$9:$L$230,2,FALSE),""),"")</f>
      </c>
      <c r="B107" s="46" t="s">
        <v>63</v>
      </c>
      <c r="C107" s="32">
        <f>_xlfn.IFERROR(IF(VLOOKUP(B107,'[11]FOURN SC'!$A$9:$L$230,4,FALSE)&lt;&gt;0,VLOOKUP(B107,'[11]FOURN SC'!$A$9:$L$230,4,FALSE),""),"")</f>
      </c>
      <c r="D107" s="32">
        <f>_xlfn.IFERROR(IF(VLOOKUP(B107,'[11]FOURN SC'!$A$9:$L$230,5,FALSE)&lt;&gt;0,VLOOKUP(B107,'[11]FOURN SC'!$A$9:$L$230,5,FALSE),""),"")</f>
      </c>
      <c r="E107" s="32" t="s">
        <v>653</v>
      </c>
      <c r="F107" s="130"/>
      <c r="G107" s="32"/>
      <c r="H107" s="32">
        <f>_xlfn.IFERROR(IF(VLOOKUP(B107,'[11]FOURN SC'!$A$9:$L$230,8,FALSE)&lt;&gt;0,VLOOKUP(B107,'[11]FOURN SC'!$A$9:$L$230,8,FALSE),""),"")</f>
      </c>
      <c r="I107" s="145"/>
      <c r="J107" s="58"/>
      <c r="K107" s="58"/>
      <c r="L107" s="100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</row>
    <row r="108" spans="1:95" s="31" customFormat="1" ht="18" customHeight="1">
      <c r="A108" s="81" t="str">
        <f>_xlfn.IFERROR(IF(VLOOKUP(B108,'[11]FOURN SC'!$A$9:$L$230,2,FALSE)&lt;&gt;0,VLOOKUP(B108,'[11]FOURN SC'!$A$9:$L$230,2,FALSE),""),"")</f>
        <v>K117721</v>
      </c>
      <c r="B108" s="42" t="s">
        <v>64</v>
      </c>
      <c r="C108" s="32" t="str">
        <f>_xlfn.IFERROR(IF(VLOOKUP(B108,'[11]FOURN SC'!$A$9:$L$230,4,FALSE)&lt;&gt;0,VLOOKUP(B108,'[11]FOURN SC'!$A$9:$L$230,4,FALSE),""),"")</f>
        <v>BIC</v>
      </c>
      <c r="D108" s="32" t="str">
        <f>_xlfn.IFERROR(IF(VLOOKUP(B108,'[11]FOURN SC'!$A$9:$L$230,5,FALSE)&lt;&gt;0,VLOOKUP(B108,'[11]FOURN SC'!$A$9:$L$230,5,FALSE),""),"")</f>
        <v>AUTRE</v>
      </c>
      <c r="E108" s="32" t="s">
        <v>583</v>
      </c>
      <c r="F108" s="130">
        <v>18.100864320000003</v>
      </c>
      <c r="G108" s="32" t="s">
        <v>330</v>
      </c>
      <c r="H108" s="32">
        <v>1</v>
      </c>
      <c r="I108" s="145"/>
      <c r="J108" s="58"/>
      <c r="K108" s="58"/>
      <c r="L108" s="100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</row>
    <row r="109" spans="1:95" s="31" customFormat="1" ht="18" customHeight="1">
      <c r="A109" s="81" t="str">
        <f>_xlfn.IFERROR(IF(VLOOKUP(B109,'[11]FOURN SC'!$A$9:$L$230,2,FALSE)&lt;&gt;0,VLOOKUP(B109,'[11]FOURN SC'!$A$9:$L$230,2,FALSE),""),"")</f>
        <v>K117629</v>
      </c>
      <c r="B109" s="42" t="s">
        <v>65</v>
      </c>
      <c r="C109" s="32" t="str">
        <f>_xlfn.IFERROR(IF(VLOOKUP(B109,'[11]FOURN SC'!$A$9:$L$230,4,FALSE)&lt;&gt;0,VLOOKUP(B109,'[11]FOURN SC'!$A$9:$L$230,4,FALSE),""),"")</f>
        <v>BIC</v>
      </c>
      <c r="D109" s="32" t="str">
        <f>_xlfn.IFERROR(IF(VLOOKUP(B109,'[11]FOURN SC'!$A$9:$L$230,5,FALSE)&lt;&gt;0,VLOOKUP(B109,'[11]FOURN SC'!$A$9:$L$230,5,FALSE),""),"")</f>
        <v>AUTRE</v>
      </c>
      <c r="E109" s="32" t="s">
        <v>655</v>
      </c>
      <c r="F109" s="130">
        <v>36.04404705882353</v>
      </c>
      <c r="G109" s="32" t="s">
        <v>331</v>
      </c>
      <c r="H109" s="32">
        <v>1</v>
      </c>
      <c r="I109" s="145"/>
      <c r="J109" s="58"/>
      <c r="K109" s="58"/>
      <c r="L109" s="100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</row>
    <row r="110" spans="1:95" s="31" customFormat="1" ht="18" customHeight="1">
      <c r="A110" s="81" t="str">
        <f>_xlfn.IFERROR(IF(VLOOKUP(B110,'[11]FOURN SC'!$A$9:$L$230,2,FALSE)&lt;&gt;0,VLOOKUP(B110,'[11]FOURN SC'!$A$9:$L$230,2,FALSE),""),"")</f>
        <v>K117045</v>
      </c>
      <c r="B110" s="37" t="s">
        <v>66</v>
      </c>
      <c r="C110" s="32" t="str">
        <f>_xlfn.IFERROR(IF(VLOOKUP(B110,'[11]FOURN SC'!$A$9:$L$230,4,FALSE)&lt;&gt;0,VLOOKUP(B110,'[11]FOURN SC'!$A$9:$L$230,4,FALSE),""),"")</f>
        <v>BIC</v>
      </c>
      <c r="D110" s="32" t="str">
        <f>_xlfn.IFERROR(IF(VLOOKUP(B110,'[11]FOURN SC'!$A$9:$L$230,5,FALSE)&lt;&gt;0,VLOOKUP(B110,'[11]FOURN SC'!$A$9:$L$230,5,FALSE),""),"")</f>
        <v>AUTRE</v>
      </c>
      <c r="E110" s="32" t="s">
        <v>655</v>
      </c>
      <c r="F110" s="130">
        <v>7.105905882352942</v>
      </c>
      <c r="G110" s="143" t="s">
        <v>332</v>
      </c>
      <c r="H110" s="32">
        <v>1</v>
      </c>
      <c r="I110" s="145"/>
      <c r="J110" s="58"/>
      <c r="K110" s="58"/>
      <c r="L110" s="100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</row>
    <row r="111" spans="1:95" s="31" customFormat="1" ht="18" customHeight="1">
      <c r="A111" s="81" t="str">
        <f>_xlfn.IFERROR(IF(VLOOKUP(B111,'[11]FOURN SC'!$A$9:$L$230,2,FALSE)&lt;&gt;0,VLOOKUP(B111,'[11]FOURN SC'!$A$9:$L$230,2,FALSE),""),"")</f>
        <v>K117047</v>
      </c>
      <c r="B111" s="42" t="s">
        <v>67</v>
      </c>
      <c r="C111" s="32" t="str">
        <f>_xlfn.IFERROR(IF(VLOOKUP(B111,'[11]FOURN SC'!$A$9:$L$230,4,FALSE)&lt;&gt;0,VLOOKUP(B111,'[11]FOURN SC'!$A$9:$L$230,4,FALSE),""),"")</f>
        <v>BIC</v>
      </c>
      <c r="D111" s="32" t="str">
        <f>_xlfn.IFERROR(IF(VLOOKUP(B111,'[11]FOURN SC'!$A$9:$L$230,5,FALSE)&lt;&gt;0,VLOOKUP(B111,'[11]FOURN SC'!$A$9:$L$230,5,FALSE),""),"")</f>
        <v>AUTRE</v>
      </c>
      <c r="E111" s="32" t="s">
        <v>655</v>
      </c>
      <c r="F111" s="130">
        <v>19.05975</v>
      </c>
      <c r="G111" s="32" t="s">
        <v>333</v>
      </c>
      <c r="H111" s="32">
        <v>1</v>
      </c>
      <c r="I111" s="145"/>
      <c r="J111" s="58"/>
      <c r="K111" s="58"/>
      <c r="L111" s="100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</row>
    <row r="112" spans="1:95" s="31" customFormat="1" ht="18" customHeight="1">
      <c r="A112" s="81" t="str">
        <f>_xlfn.IFERROR(IF(VLOOKUP(B112,'[11]FOURN SC'!$A$9:$L$230,2,FALSE)&lt;&gt;0,VLOOKUP(B112,'[11]FOURN SC'!$A$9:$L$230,2,FALSE),""),"")</f>
        <v>K117007</v>
      </c>
      <c r="B112" s="42" t="s">
        <v>68</v>
      </c>
      <c r="C112" s="32" t="str">
        <f>_xlfn.IFERROR(IF(VLOOKUP(B112,'[11]FOURN SC'!$A$9:$L$230,4,FALSE)&lt;&gt;0,VLOOKUP(B112,'[11]FOURN SC'!$A$9:$L$230,4,FALSE),""),"")</f>
        <v>OMYA</v>
      </c>
      <c r="D112" s="32" t="s">
        <v>434</v>
      </c>
      <c r="E112" s="32" t="s">
        <v>583</v>
      </c>
      <c r="F112" s="130">
        <v>11.541073586823531</v>
      </c>
      <c r="G112" s="32" t="s">
        <v>333</v>
      </c>
      <c r="H112" s="32">
        <v>1</v>
      </c>
      <c r="I112" s="145"/>
      <c r="J112" s="58"/>
      <c r="K112" s="58"/>
      <c r="L112" s="100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</row>
    <row r="113" spans="1:95" s="31" customFormat="1" ht="18" customHeight="1">
      <c r="A113" s="81" t="str">
        <f>_xlfn.IFERROR(IF(VLOOKUP(B113,'[11]FOURN SC'!$A$9:$L$230,2,FALSE)&lt;&gt;0,VLOOKUP(B113,'[11]FOURN SC'!$A$9:$L$230,2,FALSE),""),"")</f>
        <v>K117721</v>
      </c>
      <c r="B113" s="42" t="s">
        <v>69</v>
      </c>
      <c r="C113" s="32" t="str">
        <f>_xlfn.IFERROR(IF(VLOOKUP(B113,'[11]FOURN SC'!$A$9:$L$230,4,FALSE)&lt;&gt;0,VLOOKUP(B113,'[11]FOURN SC'!$A$9:$L$230,4,FALSE),""),"")</f>
        <v>BIC</v>
      </c>
      <c r="D113" s="32" t="str">
        <f>_xlfn.IFERROR(IF(VLOOKUP(B113,'[11]FOURN SC'!$A$9:$L$230,5,FALSE)&lt;&gt;0,VLOOKUP(B113,'[11]FOURN SC'!$A$9:$L$230,5,FALSE),""),"")</f>
        <v>AUTRE</v>
      </c>
      <c r="E113" s="32" t="s">
        <v>583</v>
      </c>
      <c r="F113" s="130">
        <v>18.100864320000003</v>
      </c>
      <c r="G113" s="32" t="s">
        <v>330</v>
      </c>
      <c r="H113" s="32">
        <v>1</v>
      </c>
      <c r="I113" s="145"/>
      <c r="J113" s="58"/>
      <c r="K113" s="58"/>
      <c r="L113" s="100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</row>
    <row r="114" spans="1:95" s="31" customFormat="1" ht="18" customHeight="1">
      <c r="A114" s="81" t="str">
        <f>_xlfn.IFERROR(IF(VLOOKUP(B114,'[11]FOURN SC'!$A$9:$L$230,2,FALSE)&lt;&gt;0,VLOOKUP(B114,'[11]FOURN SC'!$A$9:$L$230,2,FALSE),""),"")</f>
        <v>K117022</v>
      </c>
      <c r="B114" s="37" t="s">
        <v>71</v>
      </c>
      <c r="C114" s="32" t="str">
        <f>_xlfn.IFERROR(IF(VLOOKUP(B114,'[11]FOURN SC'!$A$9:$L$230,4,FALSE)&lt;&gt;0,VLOOKUP(B114,'[11]FOURN SC'!$A$9:$L$230,4,FALSE),""),"")</f>
        <v>OMYA</v>
      </c>
      <c r="D114" s="32" t="str">
        <f>_xlfn.IFERROR(IF(VLOOKUP(B114,'[11]FOURN SC'!$A$9:$L$230,5,FALSE)&lt;&gt;0,VLOOKUP(B114,'[11]FOURN SC'!$A$9:$L$230,5,FALSE),""),"")</f>
        <v>UE</v>
      </c>
      <c r="E114" s="32" t="s">
        <v>583</v>
      </c>
      <c r="F114" s="130">
        <v>31.98295</v>
      </c>
      <c r="G114" s="143" t="s">
        <v>334</v>
      </c>
      <c r="H114" s="32">
        <v>1</v>
      </c>
      <c r="I114" s="145"/>
      <c r="J114" s="58"/>
      <c r="K114" s="58"/>
      <c r="L114" s="100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</row>
    <row r="115" spans="1:95" s="36" customFormat="1" ht="18" customHeight="1">
      <c r="A115" s="81" t="str">
        <f>_xlfn.IFERROR(IF(VLOOKUP(B115,'[11]FOURN SC'!$A$9:$L$230,2,FALSE)&lt;&gt;0,VLOOKUP(B115,'[11]FOURN SC'!$A$9:$L$230,2,FALSE),""),"")</f>
        <v>K117084</v>
      </c>
      <c r="B115" s="53" t="s">
        <v>72</v>
      </c>
      <c r="C115" s="32" t="str">
        <f>_xlfn.IFERROR(IF(VLOOKUP(B115,'[11]FOURN SC'!$A$9:$L$230,4,FALSE)&lt;&gt;0,VLOOKUP(B115,'[11]FOURN SC'!$A$9:$L$230,4,FALSE),""),"")</f>
        <v>MAPED</v>
      </c>
      <c r="D115" s="32" t="str">
        <f>_xlfn.IFERROR(IF(VLOOKUP(B115,'[11]FOURN SC'!$A$9:$L$230,5,FALSE)&lt;&gt;0,VLOOKUP(B115,'[11]FOURN SC'!$A$9:$L$230,5,FALSE),""),"")</f>
        <v>UE</v>
      </c>
      <c r="E115" s="32" t="s">
        <v>583</v>
      </c>
      <c r="F115" s="130">
        <v>29.45822117647059</v>
      </c>
      <c r="G115" s="151" t="s">
        <v>335</v>
      </c>
      <c r="H115" s="32">
        <v>1</v>
      </c>
      <c r="I115" s="149"/>
      <c r="J115" s="59"/>
      <c r="K115" s="58"/>
      <c r="L115" s="100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</row>
    <row r="116" spans="1:95" s="36" customFormat="1" ht="18" customHeight="1">
      <c r="A116" s="81" t="s">
        <v>433</v>
      </c>
      <c r="B116" s="51" t="s">
        <v>338</v>
      </c>
      <c r="C116" s="32" t="s">
        <v>421</v>
      </c>
      <c r="D116" s="32" t="s">
        <v>434</v>
      </c>
      <c r="E116" s="32" t="s">
        <v>655</v>
      </c>
      <c r="F116" s="130">
        <v>49.46669999999999</v>
      </c>
      <c r="G116" s="151" t="s">
        <v>336</v>
      </c>
      <c r="H116" s="32">
        <v>1</v>
      </c>
      <c r="I116" s="149" t="s">
        <v>449</v>
      </c>
      <c r="J116" s="59"/>
      <c r="K116" s="58"/>
      <c r="L116" s="100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</row>
    <row r="117" spans="1:95" s="31" customFormat="1" ht="18" customHeight="1">
      <c r="A117" s="81" t="str">
        <f>_xlfn.IFERROR(IF(VLOOKUP(B117,'[11]FOURN SC'!$A$9:$L$230,2,FALSE)&lt;&gt;0,VLOOKUP(B117,'[11]FOURN SC'!$A$9:$L$230,2,FALSE),""),"")</f>
        <v>K117034</v>
      </c>
      <c r="B117" s="47" t="s">
        <v>233</v>
      </c>
      <c r="C117" s="32" t="str">
        <f>_xlfn.IFERROR(IF(VLOOKUP(B117,'[11]FOURN SC'!$A$9:$L$230,4,FALSE)&lt;&gt;0,VLOOKUP(B117,'[11]FOURN SC'!$A$9:$L$230,4,FALSE),""),"")</f>
        <v>GIOTTO</v>
      </c>
      <c r="D117" s="32" t="s">
        <v>434</v>
      </c>
      <c r="E117" s="32" t="s">
        <v>653</v>
      </c>
      <c r="F117" s="130">
        <v>23.4233</v>
      </c>
      <c r="G117" s="143" t="s">
        <v>337</v>
      </c>
      <c r="H117" s="32">
        <v>1</v>
      </c>
      <c r="I117" s="145"/>
      <c r="J117" s="58"/>
      <c r="K117" s="58"/>
      <c r="L117" s="100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</row>
    <row r="118" spans="1:95" s="31" customFormat="1" ht="18" customHeight="1">
      <c r="A118" s="81">
        <f>_xlfn.IFERROR(IF(VLOOKUP(B118,'[11]FOURN SC'!$A$9:$L$230,2,FALSE)&lt;&gt;0,VLOOKUP(B118,'[11]FOURN SC'!$A$9:$L$230,2,FALSE),""),"")</f>
      </c>
      <c r="B118" s="48" t="s">
        <v>73</v>
      </c>
      <c r="C118" s="32">
        <f>_xlfn.IFERROR(IF(VLOOKUP(B118,'[11]FOURN SC'!$A$9:$L$230,4,FALSE)&lt;&gt;0,VLOOKUP(B118,'[11]FOURN SC'!$A$9:$L$230,4,FALSE),""),"")</f>
      </c>
      <c r="D118" s="32">
        <f>_xlfn.IFERROR(IF(VLOOKUP(B118,'[11]FOURN SC'!$A$9:$L$230,5,FALSE)&lt;&gt;0,VLOOKUP(B118,'[11]FOURN SC'!$A$9:$L$230,5,FALSE),""),"")</f>
      </c>
      <c r="E118" s="32" t="s">
        <v>653</v>
      </c>
      <c r="F118" s="130"/>
      <c r="G118" s="32"/>
      <c r="H118" s="32"/>
      <c r="I118" s="145"/>
      <c r="J118" s="58"/>
      <c r="K118" s="58"/>
      <c r="L118" s="100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</row>
    <row r="119" spans="1:95" s="31" customFormat="1" ht="18" customHeight="1">
      <c r="A119" s="81" t="str">
        <f>_xlfn.IFERROR(IF(VLOOKUP(B119,'[11]FOURN SC'!$A$9:$L$230,2,FALSE)&lt;&gt;0,VLOOKUP(B119,'[11]FOURN SC'!$A$9:$L$230,2,FALSE),""),"")</f>
        <v>K117010</v>
      </c>
      <c r="B119" s="43" t="s">
        <v>74</v>
      </c>
      <c r="C119" s="32" t="str">
        <f>_xlfn.IFERROR(IF(VLOOKUP(B119,'[11]FOURN SC'!$A$9:$L$230,4,FALSE)&lt;&gt;0,VLOOKUP(B119,'[11]FOURN SC'!$A$9:$L$230,4,FALSE),""),"")</f>
        <v>OMYA/CANSON</v>
      </c>
      <c r="D119" s="32" t="str">
        <f>_xlfn.IFERROR(IF(VLOOKUP(B119,'[11]FOURN SC'!$A$9:$L$230,5,FALSE)&lt;&gt;0,VLOOKUP(B119,'[11]FOURN SC'!$A$9:$L$230,5,FALSE),""),"")</f>
        <v>UE</v>
      </c>
      <c r="E119" s="32" t="s">
        <v>583</v>
      </c>
      <c r="F119" s="130">
        <v>11.41615</v>
      </c>
      <c r="G119" s="32" t="s">
        <v>334</v>
      </c>
      <c r="H119" s="32">
        <v>1</v>
      </c>
      <c r="I119" s="145"/>
      <c r="J119" s="58"/>
      <c r="K119" s="58"/>
      <c r="L119" s="100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</row>
    <row r="120" spans="1:95" s="31" customFormat="1" ht="18" customHeight="1">
      <c r="A120" s="81" t="str">
        <f>_xlfn.IFERROR(IF(VLOOKUP(B120,'[11]FOURN SC'!$A$9:$L$230,2,FALSE)&lt;&gt;0,VLOOKUP(B120,'[11]FOURN SC'!$A$9:$L$230,2,FALSE),""),"")</f>
        <v>K117013</v>
      </c>
      <c r="B120" s="43" t="s">
        <v>76</v>
      </c>
      <c r="C120" s="32" t="str">
        <f>_xlfn.IFERROR(IF(VLOOKUP(B120,'[11]FOURN SC'!$A$9:$L$230,4,FALSE)&lt;&gt;0,VLOOKUP(B120,'[11]FOURN SC'!$A$9:$L$230,4,FALSE),""),"")</f>
        <v>OMYA/CANSON</v>
      </c>
      <c r="D120" s="32" t="str">
        <f>_xlfn.IFERROR(IF(VLOOKUP(B120,'[11]FOURN SC'!$A$9:$L$230,5,FALSE)&lt;&gt;0,VLOOKUP(B120,'[11]FOURN SC'!$A$9:$L$230,5,FALSE),""),"")</f>
        <v>UE</v>
      </c>
      <c r="E120" s="32" t="s">
        <v>583</v>
      </c>
      <c r="F120" s="130">
        <v>22.9899</v>
      </c>
      <c r="G120" s="151" t="s">
        <v>336</v>
      </c>
      <c r="H120" s="32">
        <v>1</v>
      </c>
      <c r="I120" s="145"/>
      <c r="J120" s="58"/>
      <c r="K120" s="58"/>
      <c r="L120" s="100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</row>
    <row r="121" spans="1:95" s="31" customFormat="1" ht="18" customHeight="1">
      <c r="A121" s="81" t="s">
        <v>436</v>
      </c>
      <c r="B121" s="51" t="s">
        <v>437</v>
      </c>
      <c r="C121" s="32" t="s">
        <v>421</v>
      </c>
      <c r="D121" s="32" t="s">
        <v>434</v>
      </c>
      <c r="E121" s="32" t="s">
        <v>583</v>
      </c>
      <c r="F121" s="130">
        <v>45.74339999999999</v>
      </c>
      <c r="G121" s="143" t="s">
        <v>687</v>
      </c>
      <c r="H121" s="32">
        <v>1</v>
      </c>
      <c r="I121" s="145" t="s">
        <v>435</v>
      </c>
      <c r="J121" s="58"/>
      <c r="K121" s="58"/>
      <c r="L121" s="100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</row>
    <row r="122" spans="1:95" s="31" customFormat="1" ht="18" customHeight="1">
      <c r="A122" s="81" t="s">
        <v>438</v>
      </c>
      <c r="B122" s="37" t="s">
        <v>234</v>
      </c>
      <c r="C122" s="32" t="s">
        <v>439</v>
      </c>
      <c r="D122" s="32" t="s">
        <v>423</v>
      </c>
      <c r="E122" s="32" t="s">
        <v>653</v>
      </c>
      <c r="F122" s="130">
        <v>34.736025</v>
      </c>
      <c r="G122" s="143" t="s">
        <v>339</v>
      </c>
      <c r="H122" s="32">
        <v>1</v>
      </c>
      <c r="I122" s="145"/>
      <c r="J122" s="58"/>
      <c r="K122" s="58"/>
      <c r="L122" s="100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</row>
    <row r="123" spans="1:95" s="31" customFormat="1" ht="18" customHeight="1">
      <c r="A123" s="81">
        <f>_xlfn.IFERROR(IF(VLOOKUP(B123,'[11]FOURN SC'!$A$9:$L$230,2,FALSE)&lt;&gt;0,VLOOKUP(B123,'[11]FOURN SC'!$A$9:$L$230,2,FALSE),""),"")</f>
      </c>
      <c r="B123" s="46" t="s">
        <v>77</v>
      </c>
      <c r="C123" s="32">
        <f>_xlfn.IFERROR(IF(VLOOKUP(B123,'[11]FOURN SC'!$A$9:$L$230,4,FALSE)&lt;&gt;0,VLOOKUP(B123,'[11]FOURN SC'!$A$9:$L$230,4,FALSE),""),"")</f>
      </c>
      <c r="D123" s="32">
        <f>_xlfn.IFERROR(IF(VLOOKUP(B123,'[11]FOURN SC'!$A$9:$L$230,5,FALSE)&lt;&gt;0,VLOOKUP(B123,'[11]FOURN SC'!$A$9:$L$230,5,FALSE),""),"")</f>
      </c>
      <c r="E123" s="32" t="s">
        <v>653</v>
      </c>
      <c r="F123" s="130"/>
      <c r="G123" s="32"/>
      <c r="H123" s="32">
        <f>_xlfn.IFERROR(IF(VLOOKUP(B123,'[11]FOURN SC'!$A$9:$L$230,8,FALSE)&lt;&gt;0,VLOOKUP(B123,'[11]FOURN SC'!$A$9:$L$230,8,FALSE),""),"")</f>
      </c>
      <c r="I123" s="145"/>
      <c r="J123" s="58"/>
      <c r="K123" s="58"/>
      <c r="L123" s="100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</row>
    <row r="124" spans="1:95" s="31" customFormat="1" ht="18" customHeight="1">
      <c r="A124" s="81" t="str">
        <f>_xlfn.IFERROR(IF(VLOOKUP(B124,'[11]FOURN SC'!$A$9:$L$230,2,FALSE)&lt;&gt;0,VLOOKUP(B124,'[11]FOURN SC'!$A$9:$L$230,2,FALSE),""),"")</f>
        <v>K117035</v>
      </c>
      <c r="B124" s="37" t="s">
        <v>78</v>
      </c>
      <c r="C124" s="32" t="str">
        <f>_xlfn.IFERROR(IF(VLOOKUP(B124,'[11]FOURN SC'!$A$9:$L$230,4,FALSE)&lt;&gt;0,VLOOKUP(B124,'[11]FOURN SC'!$A$9:$L$230,4,FALSE),""),"")</f>
        <v>BIC</v>
      </c>
      <c r="D124" s="32" t="str">
        <f>_xlfn.IFERROR(IF(VLOOKUP(B124,'[11]FOURN SC'!$A$9:$L$230,5,FALSE)&lt;&gt;0,VLOOKUP(B124,'[11]FOURN SC'!$A$9:$L$230,5,FALSE),""),"")</f>
        <v>AUTRE</v>
      </c>
      <c r="E124" s="32" t="s">
        <v>583</v>
      </c>
      <c r="F124" s="130">
        <v>30.4956</v>
      </c>
      <c r="G124" s="143" t="s">
        <v>340</v>
      </c>
      <c r="H124" s="32">
        <v>1</v>
      </c>
      <c r="I124" s="145"/>
      <c r="J124" s="58"/>
      <c r="K124" s="58"/>
      <c r="L124" s="100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</row>
    <row r="125" spans="1:95" s="31" customFormat="1" ht="18" customHeight="1">
      <c r="A125" s="81" t="str">
        <f>_xlfn.IFERROR(IF(VLOOKUP(B125,'[11]FOURN SC'!$A$9:$L$230,2,FALSE)&lt;&gt;0,VLOOKUP(B125,'[11]FOURN SC'!$A$9:$L$230,2,FALSE),""),"")</f>
        <v>K117025</v>
      </c>
      <c r="B125" s="37" t="s">
        <v>79</v>
      </c>
      <c r="C125" s="32" t="str">
        <f>_xlfn.IFERROR(IF(VLOOKUP(B125,'[11]FOURN SC'!$A$9:$L$230,4,FALSE)&lt;&gt;0,VLOOKUP(B125,'[11]FOURN SC'!$A$9:$L$230,4,FALSE),""),"")</f>
        <v>BIC</v>
      </c>
      <c r="D125" s="32" t="str">
        <f>_xlfn.IFERROR(IF(VLOOKUP(B125,'[11]FOURN SC'!$A$9:$L$230,5,FALSE)&lt;&gt;0,VLOOKUP(B125,'[11]FOURN SC'!$A$9:$L$230,5,FALSE),""),"")</f>
        <v>AUTRE</v>
      </c>
      <c r="E125" s="32" t="s">
        <v>583</v>
      </c>
      <c r="F125" s="130">
        <v>18.4195</v>
      </c>
      <c r="G125" s="143" t="s">
        <v>341</v>
      </c>
      <c r="H125" s="32">
        <v>1</v>
      </c>
      <c r="I125" s="145"/>
      <c r="J125" s="58"/>
      <c r="K125" s="58"/>
      <c r="L125" s="100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</row>
    <row r="126" spans="1:95" s="31" customFormat="1" ht="18" customHeight="1">
      <c r="A126" s="81">
        <f>_xlfn.IFERROR(IF(VLOOKUP(B126,'[11]FOURN SC'!$A$9:$L$230,2,FALSE)&lt;&gt;0,VLOOKUP(B126,'[11]FOURN SC'!$A$9:$L$230,2,FALSE),""),"")</f>
      </c>
      <c r="B126" s="41" t="s">
        <v>80</v>
      </c>
      <c r="C126" s="32">
        <f>_xlfn.IFERROR(IF(VLOOKUP(B126,'[11]FOURN SC'!$A$9:$L$230,4,FALSE)&lt;&gt;0,VLOOKUP(B126,'[11]FOURN SC'!$A$9:$L$230,4,FALSE),""),"")</f>
      </c>
      <c r="D126" s="32">
        <f>_xlfn.IFERROR(IF(VLOOKUP(B126,'[11]FOURN SC'!$A$9:$L$230,5,FALSE)&lt;&gt;0,VLOOKUP(B126,'[11]FOURN SC'!$A$9:$L$230,5,FALSE),""),"")</f>
      </c>
      <c r="E126" s="32" t="s">
        <v>653</v>
      </c>
      <c r="F126" s="130"/>
      <c r="G126" s="32"/>
      <c r="H126" s="32">
        <f>_xlfn.IFERROR(IF(VLOOKUP(B126,'[11]FOURN SC'!$A$9:$L$230,8,FALSE)&lt;&gt;0,VLOOKUP(B126,'[11]FOURN SC'!$A$9:$L$230,8,FALSE),""),"")</f>
      </c>
      <c r="I126" s="145"/>
      <c r="J126" s="58"/>
      <c r="K126" s="58"/>
      <c r="L126" s="100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</row>
    <row r="127" spans="1:95" s="31" customFormat="1" ht="18" customHeight="1">
      <c r="A127" s="81">
        <f>_xlfn.IFERROR(IF(VLOOKUP(B127,'[11]FOURN SC'!$A$9:$L$230,2,FALSE)&lt;&gt;0,VLOOKUP(B127,'[11]FOURN SC'!$A$9:$L$230,2,FALSE),""),"")</f>
      </c>
      <c r="B127" s="46" t="s">
        <v>81</v>
      </c>
      <c r="C127" s="32">
        <f>_xlfn.IFERROR(IF(VLOOKUP(B127,'[11]FOURN SC'!$A$9:$L$230,4,FALSE)&lt;&gt;0,VLOOKUP(B127,'[11]FOURN SC'!$A$9:$L$230,4,FALSE),""),"")</f>
      </c>
      <c r="D127" s="32">
        <f>_xlfn.IFERROR(IF(VLOOKUP(B127,'[11]FOURN SC'!$A$9:$L$230,5,FALSE)&lt;&gt;0,VLOOKUP(B127,'[11]FOURN SC'!$A$9:$L$230,5,FALSE),""),"")</f>
      </c>
      <c r="E127" s="32" t="s">
        <v>653</v>
      </c>
      <c r="F127" s="130"/>
      <c r="G127" s="32"/>
      <c r="H127" s="32">
        <f>_xlfn.IFERROR(IF(VLOOKUP(B127,'[11]FOURN SC'!$A$9:$L$230,8,FALSE)&lt;&gt;0,VLOOKUP(B127,'[11]FOURN SC'!$A$9:$L$230,8,FALSE),""),"")</f>
      </c>
      <c r="I127" s="145"/>
      <c r="J127" s="58"/>
      <c r="K127" s="58"/>
      <c r="L127" s="100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</row>
    <row r="128" spans="1:95" s="31" customFormat="1" ht="18" customHeight="1">
      <c r="A128" s="81" t="str">
        <f>_xlfn.IFERROR(IF(VLOOKUP(B128,'[11]FOURN SC'!$A$9:$L$230,2,FALSE)&lt;&gt;0,VLOOKUP(B128,'[11]FOURN SC'!$A$9:$L$230,2,FALSE),""),"")</f>
        <v>K110327</v>
      </c>
      <c r="B128" s="42" t="s">
        <v>82</v>
      </c>
      <c r="C128" s="32" t="str">
        <f>_xlfn.IFERROR(IF(VLOOKUP(B128,'[11]FOURN SC'!$A$9:$L$230,4,FALSE)&lt;&gt;0,VLOOKUP(B128,'[11]FOURN SC'!$A$9:$L$230,4,FALSE),""),"")</f>
        <v>OMYA/CANSON</v>
      </c>
      <c r="D128" s="32" t="str">
        <f>_xlfn.IFERROR(IF(VLOOKUP(B128,'[11]FOURN SC'!$A$9:$L$230,5,FALSE)&lt;&gt;0,VLOOKUP(B128,'[11]FOURN SC'!$A$9:$L$230,5,FALSE),""),"")</f>
        <v>AUTRE</v>
      </c>
      <c r="E128" s="32" t="s">
        <v>650</v>
      </c>
      <c r="F128" s="130">
        <v>24.1128</v>
      </c>
      <c r="G128" s="32" t="s">
        <v>342</v>
      </c>
      <c r="H128" s="32">
        <v>1</v>
      </c>
      <c r="I128" s="145"/>
      <c r="J128" s="58"/>
      <c r="K128" s="58"/>
      <c r="L128" s="100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</row>
    <row r="129" spans="1:95" s="31" customFormat="1" ht="18" customHeight="1">
      <c r="A129" s="81" t="s">
        <v>440</v>
      </c>
      <c r="B129" s="37" t="s">
        <v>673</v>
      </c>
      <c r="C129" s="32" t="s">
        <v>441</v>
      </c>
      <c r="D129" s="32" t="s">
        <v>434</v>
      </c>
      <c r="E129" s="32" t="s">
        <v>650</v>
      </c>
      <c r="F129" s="130">
        <v>9.485549999999996</v>
      </c>
      <c r="G129" s="143" t="s">
        <v>70</v>
      </c>
      <c r="H129" s="32">
        <v>1</v>
      </c>
      <c r="I129" s="145" t="s">
        <v>442</v>
      </c>
      <c r="J129" s="58"/>
      <c r="K129" s="58"/>
      <c r="L129" s="100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</row>
    <row r="130" spans="1:95" s="31" customFormat="1" ht="18" customHeight="1">
      <c r="A130" s="81" t="str">
        <f>_xlfn.IFERROR(IF(VLOOKUP(B130,'[11]FOURN SC'!$A$9:$L$230,2,FALSE)&lt;&gt;0,VLOOKUP(B130,'[11]FOURN SC'!$A$9:$L$230,2,FALSE),""),"")</f>
        <v>K754731</v>
      </c>
      <c r="B130" s="49" t="s">
        <v>167</v>
      </c>
      <c r="C130" s="32" t="str">
        <f>_xlfn.IFERROR(IF(VLOOKUP(B130,'[11]FOURN SC'!$A$9:$L$230,4,FALSE)&lt;&gt;0,VLOOKUP(B130,'[11]FOURN SC'!$A$9:$L$230,4,FALSE),""),"")</f>
        <v>STABILO</v>
      </c>
      <c r="D130" s="32" t="s">
        <v>434</v>
      </c>
      <c r="E130" s="32" t="s">
        <v>650</v>
      </c>
      <c r="F130" s="130">
        <v>1.3986999999999998</v>
      </c>
      <c r="G130" s="32" t="s">
        <v>47</v>
      </c>
      <c r="H130" s="32">
        <f>_xlfn.IFERROR(IF(VLOOKUP(B130,'[11]FOURN SC'!$A$9:$L$230,8,FALSE)&lt;&gt;0,VLOOKUP(B130,'[11]FOURN SC'!$A$9:$L$230,8,FALSE),""),"")</f>
        <v>1</v>
      </c>
      <c r="I130" s="145"/>
      <c r="J130" s="58"/>
      <c r="K130" s="58"/>
      <c r="L130" s="100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</row>
    <row r="131" spans="1:95" s="31" customFormat="1" ht="18" customHeight="1">
      <c r="A131" s="81" t="str">
        <f>_xlfn.IFERROR(IF(VLOOKUP(B131,'[11]FOURN SC'!$A$9:$L$230,2,FALSE)&lt;&gt;0,VLOOKUP(B131,'[11]FOURN SC'!$A$9:$L$230,2,FALSE),""),"")</f>
        <v>K750066</v>
      </c>
      <c r="B131" s="42" t="s">
        <v>83</v>
      </c>
      <c r="C131" s="32" t="str">
        <f>_xlfn.IFERROR(IF(VLOOKUP(B131,'[11]FOURN SC'!$A$9:$L$230,4,FALSE)&lt;&gt;0,VLOOKUP(B131,'[11]FOURN SC'!$A$9:$L$230,4,FALSE),""),"")</f>
        <v>STABILO</v>
      </c>
      <c r="D131" s="32" t="s">
        <v>434</v>
      </c>
      <c r="E131" s="32" t="s">
        <v>650</v>
      </c>
      <c r="F131" s="130">
        <v>16.7253</v>
      </c>
      <c r="G131" s="32" t="s">
        <v>274</v>
      </c>
      <c r="H131" s="32">
        <v>1</v>
      </c>
      <c r="I131" s="145"/>
      <c r="J131" s="58"/>
      <c r="K131" s="58"/>
      <c r="L131" s="100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</row>
    <row r="132" spans="1:95" s="31" customFormat="1" ht="18" customHeight="1">
      <c r="A132" s="81" t="str">
        <f>_xlfn.IFERROR(IF(VLOOKUP(B132,'[11]FOURN SC'!$A$9:$L$230,2,FALSE)&lt;&gt;0,VLOOKUP(B132,'[11]FOURN SC'!$A$9:$L$230,2,FALSE),""),"")</f>
        <v>K110360</v>
      </c>
      <c r="B132" s="42" t="s">
        <v>84</v>
      </c>
      <c r="C132" s="32" t="str">
        <f>_xlfn.IFERROR(IF(VLOOKUP(B132,'[11]FOURN SC'!$A$9:$L$230,4,FALSE)&lt;&gt;0,VLOOKUP(B132,'[11]FOURN SC'!$A$9:$L$230,4,FALSE),""),"")</f>
        <v>LYRA</v>
      </c>
      <c r="D132" s="32" t="str">
        <f>_xlfn.IFERROR(IF(VLOOKUP(B132,'[11]FOURN SC'!$A$9:$L$230,5,FALSE)&lt;&gt;0,VLOOKUP(B132,'[11]FOURN SC'!$A$9:$L$230,5,FALSE),""),"")</f>
        <v>AUTRE</v>
      </c>
      <c r="E132" s="32" t="s">
        <v>650</v>
      </c>
      <c r="F132" s="130">
        <v>31.01765</v>
      </c>
      <c r="G132" s="32" t="s">
        <v>275</v>
      </c>
      <c r="H132" s="32">
        <v>1</v>
      </c>
      <c r="I132" s="145"/>
      <c r="J132" s="58"/>
      <c r="K132" s="58"/>
      <c r="L132" s="100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</row>
    <row r="133" spans="1:95" s="31" customFormat="1" ht="18" customHeight="1">
      <c r="A133" s="81" t="s">
        <v>589</v>
      </c>
      <c r="B133" s="43" t="s">
        <v>85</v>
      </c>
      <c r="C133" s="32" t="s">
        <v>515</v>
      </c>
      <c r="D133" s="32" t="str">
        <f>_xlfn.IFERROR(IF(VLOOKUP(B133,'[11]FOURN SC'!$A$9:$L$230,5,FALSE)&lt;&gt;0,VLOOKUP(B133,'[11]FOURN SC'!$A$9:$L$230,5,FALSE),""),"")</f>
        <v>AUTRE</v>
      </c>
      <c r="E133" s="32" t="s">
        <v>653</v>
      </c>
      <c r="F133" s="130">
        <v>0.999159375</v>
      </c>
      <c r="G133" s="32" t="s">
        <v>688</v>
      </c>
      <c r="H133" s="32">
        <v>1</v>
      </c>
      <c r="I133" s="145" t="s">
        <v>442</v>
      </c>
      <c r="J133" s="58"/>
      <c r="K133" s="58"/>
      <c r="L133" s="100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</row>
    <row r="134" spans="1:95" s="31" customFormat="1" ht="18" customHeight="1">
      <c r="A134" s="81">
        <f>_xlfn.IFERROR(IF(VLOOKUP(B134,'[11]FOURN SC'!$A$9:$L$230,2,FALSE)&lt;&gt;0,VLOOKUP(B134,'[11]FOURN SC'!$A$9:$L$230,2,FALSE),""),"")</f>
      </c>
      <c r="B134" s="46" t="s">
        <v>270</v>
      </c>
      <c r="C134" s="32">
        <f>_xlfn.IFERROR(IF(VLOOKUP(B134,'[11]FOURN SC'!$A$9:$L$230,4,FALSE)&lt;&gt;0,VLOOKUP(B134,'[11]FOURN SC'!$A$9:$L$230,4,FALSE),""),"")</f>
      </c>
      <c r="D134" s="32">
        <f>_xlfn.IFERROR(IF(VLOOKUP(B134,'[11]FOURN SC'!$A$9:$L$230,5,FALSE)&lt;&gt;0,VLOOKUP(B134,'[11]FOURN SC'!$A$9:$L$230,5,FALSE),""),"")</f>
      </c>
      <c r="E134" s="32" t="s">
        <v>653</v>
      </c>
      <c r="F134" s="130"/>
      <c r="G134" s="32"/>
      <c r="H134" s="32">
        <f>_xlfn.IFERROR(IF(VLOOKUP(B134,'[11]FOURN SC'!$A$9:$L$230,8,FALSE)&lt;&gt;0,VLOOKUP(B134,'[11]FOURN SC'!$A$9:$L$230,8,FALSE),""),"")</f>
      </c>
      <c r="I134" s="145"/>
      <c r="J134" s="58"/>
      <c r="K134" s="58"/>
      <c r="L134" s="100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</row>
    <row r="135" spans="1:95" s="31" customFormat="1" ht="18" customHeight="1">
      <c r="A135" s="81" t="str">
        <f>_xlfn.IFERROR(IF(VLOOKUP(B135,'[11]FOURN SC'!$A$9:$L$230,2,FALSE)&lt;&gt;0,VLOOKUP(B135,'[11]FOURN SC'!$A$9:$L$230,2,FALSE),""),"")</f>
        <v>K110382</v>
      </c>
      <c r="B135" s="43" t="s">
        <v>86</v>
      </c>
      <c r="C135" s="32" t="str">
        <f>_xlfn.IFERROR(IF(VLOOKUP(B135,'[11]FOURN SC'!$A$9:$L$230,4,FALSE)&lt;&gt;0,VLOOKUP(B135,'[11]FOURN SC'!$A$9:$L$230,4,FALSE),""),"")</f>
        <v>BIC</v>
      </c>
      <c r="D135" s="32" t="str">
        <f>_xlfn.IFERROR(IF(VLOOKUP(B135,'[11]FOURN SC'!$A$9:$L$230,5,FALSE)&lt;&gt;0,VLOOKUP(B135,'[11]FOURN SC'!$A$9:$L$230,5,FALSE),""),"")</f>
        <v>AUTRE</v>
      </c>
      <c r="E135" s="32" t="s">
        <v>583</v>
      </c>
      <c r="F135" s="130">
        <v>2.0586499999999996</v>
      </c>
      <c r="G135" s="143" t="s">
        <v>276</v>
      </c>
      <c r="H135" s="32">
        <v>1</v>
      </c>
      <c r="I135" s="145"/>
      <c r="J135" s="58"/>
      <c r="K135" s="58"/>
      <c r="L135" s="100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</row>
    <row r="136" spans="1:95" s="31" customFormat="1" ht="18" customHeight="1">
      <c r="A136" s="81" t="str">
        <f>_xlfn.IFERROR(IF(VLOOKUP(B136,'[11]FOURN SC'!$A$9:$L$230,2,FALSE)&lt;&gt;0,VLOOKUP(B136,'[11]FOURN SC'!$A$9:$L$230,2,FALSE),""),"")</f>
        <v>K117179</v>
      </c>
      <c r="B136" s="43" t="s">
        <v>87</v>
      </c>
      <c r="C136" s="32" t="str">
        <f>_xlfn.IFERROR(IF(VLOOKUP(B136,'[11]FOURN SC'!$A$9:$L$230,4,FALSE)&lt;&gt;0,VLOOKUP(B136,'[11]FOURN SC'!$A$9:$L$230,4,FALSE),""),"")</f>
        <v>POSCA</v>
      </c>
      <c r="D136" s="32" t="str">
        <f>_xlfn.IFERROR(IF(VLOOKUP(B136,'[11]FOURN SC'!$A$9:$L$230,5,FALSE)&lt;&gt;0,VLOOKUP(B136,'[11]FOURN SC'!$A$9:$L$230,5,FALSE),""),"")</f>
        <v>AUTRE</v>
      </c>
      <c r="E136" s="32" t="s">
        <v>583</v>
      </c>
      <c r="F136" s="130">
        <v>22.812599999999996</v>
      </c>
      <c r="G136" s="32" t="s">
        <v>277</v>
      </c>
      <c r="H136" s="32">
        <v>1</v>
      </c>
      <c r="I136" s="145"/>
      <c r="J136" s="58"/>
      <c r="K136" s="58"/>
      <c r="L136" s="100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</row>
    <row r="137" spans="1:95" s="31" customFormat="1" ht="18" customHeight="1">
      <c r="A137" s="81" t="str">
        <f>_xlfn.IFERROR(IF(VLOOKUP(B137,'[11]FOURN SC'!$A$9:$L$230,2,FALSE)&lt;&gt;0,VLOOKUP(B137,'[11]FOURN SC'!$A$9:$L$230,2,FALSE),""),"")</f>
        <v>K117186</v>
      </c>
      <c r="B137" s="43" t="s">
        <v>88</v>
      </c>
      <c r="C137" s="32" t="str">
        <f>_xlfn.IFERROR(IF(VLOOKUP(B137,'[11]FOURN SC'!$A$9:$L$230,4,FALSE)&lt;&gt;0,VLOOKUP(B137,'[11]FOURN SC'!$A$9:$L$230,4,FALSE),""),"")</f>
        <v>POSCA</v>
      </c>
      <c r="D137" s="32" t="str">
        <f>_xlfn.IFERROR(IF(VLOOKUP(B137,'[11]FOURN SC'!$A$9:$L$230,5,FALSE)&lt;&gt;0,VLOOKUP(B137,'[11]FOURN SC'!$A$9:$L$230,5,FALSE),""),"")</f>
        <v>AUTRE</v>
      </c>
      <c r="E137" s="32" t="s">
        <v>583</v>
      </c>
      <c r="F137" s="130">
        <v>45.63997499999999</v>
      </c>
      <c r="G137" s="32" t="s">
        <v>278</v>
      </c>
      <c r="H137" s="32">
        <v>1</v>
      </c>
      <c r="I137" s="145"/>
      <c r="J137" s="58"/>
      <c r="K137" s="58"/>
      <c r="L137" s="100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</row>
    <row r="138" spans="1:95" s="31" customFormat="1" ht="18" customHeight="1">
      <c r="A138" s="81" t="s">
        <v>443</v>
      </c>
      <c r="B138" s="51" t="s">
        <v>343</v>
      </c>
      <c r="C138" s="32" t="s">
        <v>444</v>
      </c>
      <c r="D138" s="32" t="s">
        <v>434</v>
      </c>
      <c r="E138" s="32" t="s">
        <v>650</v>
      </c>
      <c r="F138" s="130">
        <v>28.589624999999998</v>
      </c>
      <c r="G138" s="32" t="s">
        <v>279</v>
      </c>
      <c r="H138" s="32">
        <v>1</v>
      </c>
      <c r="I138" s="145"/>
      <c r="J138" s="58"/>
      <c r="K138" s="58"/>
      <c r="L138" s="100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</row>
    <row r="139" spans="1:95" s="31" customFormat="1" ht="18" customHeight="1">
      <c r="A139" s="81" t="str">
        <f>_xlfn.IFERROR(IF(VLOOKUP(B139,'[11]FOURN SC'!$A$9:$L$230,2,FALSE)&lt;&gt;0,VLOOKUP(B139,'[11]FOURN SC'!$A$9:$L$230,2,FALSE),""),"")</f>
        <v>K120641</v>
      </c>
      <c r="B139" s="54" t="s">
        <v>235</v>
      </c>
      <c r="C139" s="32" t="str">
        <f>_xlfn.IFERROR(IF(VLOOKUP(B139,'[11]FOURN SC'!$A$9:$L$230,4,FALSE)&lt;&gt;0,VLOOKUP(B139,'[11]FOURN SC'!$A$9:$L$230,4,FALSE),""),"")</f>
        <v>STABILO</v>
      </c>
      <c r="D139" s="32" t="s">
        <v>434</v>
      </c>
      <c r="E139" s="32" t="s">
        <v>650</v>
      </c>
      <c r="F139" s="130">
        <v>11.51465</v>
      </c>
      <c r="G139" s="32" t="s">
        <v>271</v>
      </c>
      <c r="H139" s="32">
        <f>_xlfn.IFERROR(IF(VLOOKUP(B139,'[11]FOURN SC'!$A$9:$L$230,8,FALSE)&lt;&gt;0,VLOOKUP(B139,'[11]FOURN SC'!$A$9:$L$230,8,FALSE),""),"")</f>
        <v>1</v>
      </c>
      <c r="I139" s="145"/>
      <c r="J139" s="58"/>
      <c r="K139" s="58"/>
      <c r="L139" s="100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</row>
    <row r="140" spans="1:95" s="31" customFormat="1" ht="18" customHeight="1">
      <c r="A140" s="81" t="s">
        <v>445</v>
      </c>
      <c r="B140" s="54" t="s">
        <v>236</v>
      </c>
      <c r="C140" s="32" t="s">
        <v>421</v>
      </c>
      <c r="D140" s="32" t="s">
        <v>269</v>
      </c>
      <c r="E140" s="32" t="s">
        <v>655</v>
      </c>
      <c r="F140" s="130">
        <v>26.240399999999998</v>
      </c>
      <c r="G140" s="32" t="s">
        <v>336</v>
      </c>
      <c r="H140" s="32">
        <v>1</v>
      </c>
      <c r="I140" s="145" t="s">
        <v>446</v>
      </c>
      <c r="J140" s="58"/>
      <c r="K140" s="58"/>
      <c r="L140" s="100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</row>
    <row r="141" spans="1:95" s="31" customFormat="1" ht="18" customHeight="1">
      <c r="A141" s="81" t="s">
        <v>447</v>
      </c>
      <c r="B141" s="54" t="s">
        <v>237</v>
      </c>
      <c r="C141" s="32" t="s">
        <v>448</v>
      </c>
      <c r="D141" s="32" t="s">
        <v>434</v>
      </c>
      <c r="E141" s="32" t="s">
        <v>583</v>
      </c>
      <c r="F141" s="130">
        <v>31.98295</v>
      </c>
      <c r="G141" s="32" t="s">
        <v>344</v>
      </c>
      <c r="H141" s="32">
        <v>1</v>
      </c>
      <c r="I141" s="145"/>
      <c r="J141" s="58"/>
      <c r="K141" s="58"/>
      <c r="L141" s="100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</row>
    <row r="142" spans="1:95" s="31" customFormat="1" ht="18" customHeight="1">
      <c r="A142" s="81" t="s">
        <v>433</v>
      </c>
      <c r="B142" s="54" t="s">
        <v>238</v>
      </c>
      <c r="C142" s="32" t="s">
        <v>421</v>
      </c>
      <c r="D142" s="32" t="s">
        <v>434</v>
      </c>
      <c r="E142" s="32" t="s">
        <v>655</v>
      </c>
      <c r="F142" s="130">
        <v>49.46669999999999</v>
      </c>
      <c r="G142" s="32" t="s">
        <v>336</v>
      </c>
      <c r="H142" s="32">
        <v>1</v>
      </c>
      <c r="I142" s="145"/>
      <c r="J142" s="58"/>
      <c r="K142" s="58"/>
      <c r="L142" s="100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</row>
    <row r="143" spans="1:95" s="31" customFormat="1" ht="18" customHeight="1">
      <c r="A143" s="81" t="s">
        <v>450</v>
      </c>
      <c r="B143" s="51" t="s">
        <v>345</v>
      </c>
      <c r="C143" s="32" t="s">
        <v>452</v>
      </c>
      <c r="D143" s="32" t="s">
        <v>423</v>
      </c>
      <c r="E143" s="32" t="s">
        <v>583</v>
      </c>
      <c r="F143" s="130">
        <v>9.588974999999998</v>
      </c>
      <c r="G143" s="32" t="s">
        <v>280</v>
      </c>
      <c r="H143" s="32">
        <v>1</v>
      </c>
      <c r="I143" s="145" t="s">
        <v>451</v>
      </c>
      <c r="J143" s="58"/>
      <c r="K143" s="58"/>
      <c r="L143" s="100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</row>
    <row r="144" spans="1:95" s="31" customFormat="1" ht="18" customHeight="1">
      <c r="A144" s="81">
        <f>_xlfn.IFERROR(IF(VLOOKUP(B144,'[11]FOURN SC'!$A$9:$L$230,2,FALSE)&lt;&gt;0,VLOOKUP(B144,'[11]FOURN SC'!$A$9:$L$230,2,FALSE),""),"")</f>
      </c>
      <c r="B144" s="41" t="s">
        <v>89</v>
      </c>
      <c r="C144" s="32">
        <f>_xlfn.IFERROR(IF(VLOOKUP(B144,'[11]FOURN SC'!$A$9:$L$230,4,FALSE)&lt;&gt;0,VLOOKUP(B144,'[11]FOURN SC'!$A$9:$L$230,4,FALSE),""),"")</f>
      </c>
      <c r="D144" s="32">
        <f>_xlfn.IFERROR(IF(VLOOKUP(B144,'[11]FOURN SC'!$A$9:$L$230,5,FALSE)&lt;&gt;0,VLOOKUP(B144,'[11]FOURN SC'!$A$9:$L$230,5,FALSE),""),"")</f>
      </c>
      <c r="E144" s="32" t="s">
        <v>653</v>
      </c>
      <c r="F144" s="130"/>
      <c r="G144" s="32"/>
      <c r="H144" s="32">
        <f>_xlfn.IFERROR(IF(VLOOKUP(B144,'[11]FOURN SC'!$A$9:$L$230,8,FALSE)&lt;&gt;0,VLOOKUP(B144,'[11]FOURN SC'!$A$9:$L$230,8,FALSE),""),"")</f>
      </c>
      <c r="I144" s="145"/>
      <c r="J144" s="58"/>
      <c r="K144" s="58"/>
      <c r="L144" s="100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</row>
    <row r="145" spans="1:95" s="31" customFormat="1" ht="18" customHeight="1">
      <c r="A145" s="81" t="str">
        <f>_xlfn.IFERROR(IF(VLOOKUP(B145,'[11]FOURN SC'!$A$9:$L$230,2,FALSE)&lt;&gt;0,VLOOKUP(B145,'[11]FOURN SC'!$A$9:$L$230,2,FALSE),""),"")</f>
        <v>K202240</v>
      </c>
      <c r="B145" s="42" t="s">
        <v>239</v>
      </c>
      <c r="C145" s="32" t="s">
        <v>456</v>
      </c>
      <c r="D145" s="32" t="str">
        <f>_xlfn.IFERROR(IF(VLOOKUP(B145,'[11]FOURN SC'!$A$9:$L$230,5,FALSE)&lt;&gt;0,VLOOKUP(B145,'[11]FOURN SC'!$A$9:$L$230,5,FALSE),""),"")</f>
        <v>FR</v>
      </c>
      <c r="E145" s="32" t="s">
        <v>652</v>
      </c>
      <c r="F145" s="130">
        <v>6.5009999999999994</v>
      </c>
      <c r="G145" s="32" t="s">
        <v>281</v>
      </c>
      <c r="H145" s="32">
        <f>_xlfn.IFERROR(IF(VLOOKUP(B145,'[11]FOURN SC'!$A$9:$L$230,8,FALSE)&lt;&gt;0,VLOOKUP(B145,'[11]FOURN SC'!$A$9:$L$230,8,FALSE),""),"")</f>
        <v>1</v>
      </c>
      <c r="I145" s="145"/>
      <c r="J145" s="58"/>
      <c r="K145" s="58"/>
      <c r="L145" s="100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</row>
    <row r="146" spans="1:95" s="31" customFormat="1" ht="18" customHeight="1">
      <c r="A146" s="81" t="str">
        <f>_xlfn.IFERROR(IF(VLOOKUP(B146,'[11]FOURN SC'!$A$9:$L$230,2,FALSE)&lt;&gt;0,VLOOKUP(B146,'[11]FOURN SC'!$A$9:$L$230,2,FALSE),""),"")</f>
        <v>3C57</v>
      </c>
      <c r="B146" s="37" t="s">
        <v>240</v>
      </c>
      <c r="C146" s="32" t="str">
        <f>_xlfn.IFERROR(IF(VLOOKUP(B146,'[11]FOURN SC'!$A$9:$L$230,4,FALSE)&lt;&gt;0,VLOOKUP(B146,'[11]FOURN SC'!$A$9:$L$230,4,FALSE),""),"")</f>
        <v>OP</v>
      </c>
      <c r="D146" s="32" t="str">
        <f>_xlfn.IFERROR(IF(VLOOKUP(B146,'[11]FOURN SC'!$A$9:$L$230,5,FALSE)&lt;&gt;0,VLOOKUP(B146,'[11]FOURN SC'!$A$9:$L$230,5,FALSE),""),"")</f>
        <v>AUTRE</v>
      </c>
      <c r="E146" s="32" t="s">
        <v>653</v>
      </c>
      <c r="F146" s="130">
        <v>0.6698</v>
      </c>
      <c r="G146" s="143" t="s">
        <v>90</v>
      </c>
      <c r="H146" s="32">
        <f>_xlfn.IFERROR(IF(VLOOKUP(B146,'[11]FOURN SC'!$A$9:$L$230,8,FALSE)&lt;&gt;0,VLOOKUP(B146,'[11]FOURN SC'!$A$9:$L$230,8,FALSE),""),"")</f>
        <v>1</v>
      </c>
      <c r="I146" s="145" t="s">
        <v>454</v>
      </c>
      <c r="J146" s="58"/>
      <c r="K146" s="58"/>
      <c r="L146" s="100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</row>
    <row r="147" spans="1:95" s="31" customFormat="1" ht="18" customHeight="1">
      <c r="A147" s="81" t="s">
        <v>647</v>
      </c>
      <c r="B147" s="126" t="s">
        <v>241</v>
      </c>
      <c r="C147" s="32" t="s">
        <v>453</v>
      </c>
      <c r="D147" s="32" t="s">
        <v>423</v>
      </c>
      <c r="E147" s="32" t="s">
        <v>583</v>
      </c>
      <c r="F147" s="130">
        <v>0.5614499999999999</v>
      </c>
      <c r="G147" s="143" t="s">
        <v>90</v>
      </c>
      <c r="H147" s="32">
        <v>1</v>
      </c>
      <c r="I147" s="145" t="s">
        <v>455</v>
      </c>
      <c r="J147" s="58"/>
      <c r="K147" s="58"/>
      <c r="L147" s="100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</row>
    <row r="148" spans="1:95" s="31" customFormat="1" ht="18" customHeight="1">
      <c r="A148" s="81" t="s">
        <v>459</v>
      </c>
      <c r="B148" s="51" t="s">
        <v>458</v>
      </c>
      <c r="C148" s="32" t="s">
        <v>460</v>
      </c>
      <c r="D148" s="32" t="s">
        <v>269</v>
      </c>
      <c r="E148" s="32" t="s">
        <v>652</v>
      </c>
      <c r="F148" s="130">
        <v>2.21625</v>
      </c>
      <c r="G148" s="143" t="s">
        <v>90</v>
      </c>
      <c r="H148" s="32">
        <v>1</v>
      </c>
      <c r="I148" s="145" t="s">
        <v>457</v>
      </c>
      <c r="J148" s="58"/>
      <c r="K148" s="58"/>
      <c r="L148" s="100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</row>
    <row r="149" spans="1:95" s="31" customFormat="1" ht="18" customHeight="1">
      <c r="A149" s="81" t="s">
        <v>462</v>
      </c>
      <c r="B149" s="51" t="s">
        <v>242</v>
      </c>
      <c r="C149" s="32" t="s">
        <v>453</v>
      </c>
      <c r="D149" s="32" t="s">
        <v>423</v>
      </c>
      <c r="E149" s="32" t="s">
        <v>583</v>
      </c>
      <c r="F149" s="130">
        <v>0.97712</v>
      </c>
      <c r="G149" s="143" t="s">
        <v>90</v>
      </c>
      <c r="H149" s="32">
        <v>1</v>
      </c>
      <c r="I149" s="145"/>
      <c r="J149" s="58"/>
      <c r="K149" s="58"/>
      <c r="L149" s="100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</row>
    <row r="150" spans="1:95" s="31" customFormat="1" ht="18" customHeight="1">
      <c r="A150" s="81" t="str">
        <f>_xlfn.IFERROR(IF(VLOOKUP(B150,'[11]FOURN SC'!$A$9:$L$230,2,FALSE)&lt;&gt;0,VLOOKUP(B150,'[11]FOURN SC'!$A$9:$L$230,2,FALSE),""),"")</f>
        <v>Non disponible</v>
      </c>
      <c r="B150" s="43" t="s">
        <v>91</v>
      </c>
      <c r="C150" s="32">
        <f>_xlfn.IFERROR(IF(VLOOKUP(B150,'[11]FOURN SC'!$A$9:$L$230,4,FALSE)&lt;&gt;0,VLOOKUP(B150,'[11]FOURN SC'!$A$9:$L$230,4,FALSE),""),"")</f>
      </c>
      <c r="D150" s="32">
        <f>_xlfn.IFERROR(IF(VLOOKUP(B150,'[11]FOURN SC'!$A$9:$L$230,5,FALSE)&lt;&gt;0,VLOOKUP(B150,'[11]FOURN SC'!$A$9:$L$230,5,FALSE),""),"")</f>
      </c>
      <c r="E150" s="32" t="s">
        <v>653</v>
      </c>
      <c r="F150" s="130"/>
      <c r="G150" s="32" t="s">
        <v>92</v>
      </c>
      <c r="H150" s="32">
        <f>_xlfn.IFERROR(IF(VLOOKUP(B150,'[11]FOURN SC'!$A$9:$L$230,8,FALSE)&lt;&gt;0,VLOOKUP(B150,'[11]FOURN SC'!$A$9:$L$230,8,FALSE),""),"")</f>
      </c>
      <c r="I150" s="145"/>
      <c r="J150" s="58"/>
      <c r="K150" s="58"/>
      <c r="L150" s="100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</row>
    <row r="151" spans="1:95" s="31" customFormat="1" ht="18" customHeight="1">
      <c r="A151" s="81" t="s">
        <v>463</v>
      </c>
      <c r="B151" s="42" t="s">
        <v>346</v>
      </c>
      <c r="C151" s="32">
        <f>_xlfn.IFERROR(IF(VLOOKUP(B151,'[11]FOURN SC'!$A$9:$L$230,4,FALSE)&lt;&gt;0,VLOOKUP(B151,'[11]FOURN SC'!$A$9:$L$230,4,FALSE),""),"")</f>
      </c>
      <c r="D151" s="32">
        <f>_xlfn.IFERROR(IF(VLOOKUP(B151,'[11]FOURN SC'!$A$9:$L$230,5,FALSE)&lt;&gt;0,VLOOKUP(B151,'[11]FOURN SC'!$A$9:$L$230,5,FALSE),""),"")</f>
      </c>
      <c r="E151" s="32" t="s">
        <v>653</v>
      </c>
      <c r="F151" s="130"/>
      <c r="G151" s="32" t="s">
        <v>92</v>
      </c>
      <c r="H151" s="32">
        <f>_xlfn.IFERROR(IF(VLOOKUP(B151,'[11]FOURN SC'!$A$9:$L$230,8,FALSE)&lt;&gt;0,VLOOKUP(B151,'[11]FOURN SC'!$A$9:$L$230,8,FALSE),""),"")</f>
      </c>
      <c r="I151" s="145"/>
      <c r="J151" s="58"/>
      <c r="K151" s="58"/>
      <c r="L151" s="100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</row>
    <row r="152" spans="1:95" s="31" customFormat="1" ht="18" customHeight="1">
      <c r="A152" s="81" t="str">
        <f>_xlfn.IFERROR(IF(VLOOKUP(B152,'[11]FOURN SC'!$A$9:$L$230,2,FALSE)&lt;&gt;0,VLOOKUP(B152,'[11]FOURN SC'!$A$9:$L$230,2,FALSE),""),"")</f>
        <v>3C45</v>
      </c>
      <c r="B152" s="42" t="s">
        <v>93</v>
      </c>
      <c r="C152" s="32" t="str">
        <f>_xlfn.IFERROR(IF(VLOOKUP(B152,'[11]FOURN SC'!$A$9:$L$230,4,FALSE)&lt;&gt;0,VLOOKUP(B152,'[11]FOURN SC'!$A$9:$L$230,4,FALSE),""),"")</f>
        <v>OP</v>
      </c>
      <c r="D152" s="32" t="str">
        <f>_xlfn.IFERROR(IF(VLOOKUP(B152,'[11]FOURN SC'!$A$9:$L$230,5,FALSE)&lt;&gt;0,VLOOKUP(B152,'[11]FOURN SC'!$A$9:$L$230,5,FALSE),""),"")</f>
        <v>AUTRE</v>
      </c>
      <c r="E152" s="32" t="s">
        <v>653</v>
      </c>
      <c r="F152" s="130">
        <v>1.29035</v>
      </c>
      <c r="G152" s="32" t="s">
        <v>92</v>
      </c>
      <c r="H152" s="32">
        <f>_xlfn.IFERROR(IF(VLOOKUP(B152,'[11]FOURN SC'!$A$9:$L$230,8,FALSE)&lt;&gt;0,VLOOKUP(B152,'[11]FOURN SC'!$A$9:$L$230,8,FALSE),""),"")</f>
        <v>1</v>
      </c>
      <c r="I152" s="145"/>
      <c r="J152" s="58"/>
      <c r="K152" s="58"/>
      <c r="L152" s="100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</row>
    <row r="153" spans="1:95" s="31" customFormat="1" ht="18" customHeight="1">
      <c r="A153" s="81" t="str">
        <f>_xlfn.IFERROR(IF(VLOOKUP(B153,'[11]FOURN SC'!$A$9:$L$230,2,FALSE)&lt;&gt;0,VLOOKUP(B153,'[11]FOURN SC'!$A$9:$L$230,2,FALSE),""),"")</f>
        <v>3C46</v>
      </c>
      <c r="B153" s="42" t="s">
        <v>94</v>
      </c>
      <c r="C153" s="32" t="str">
        <f>_xlfn.IFERROR(IF(VLOOKUP(B153,'[11]FOURN SC'!$A$9:$L$230,4,FALSE)&lt;&gt;0,VLOOKUP(B153,'[11]FOURN SC'!$A$9:$L$230,4,FALSE),""),"")</f>
        <v>OP</v>
      </c>
      <c r="D153" s="32" t="str">
        <f>_xlfn.IFERROR(IF(VLOOKUP(B153,'[11]FOURN SC'!$A$9:$L$230,5,FALSE)&lt;&gt;0,VLOOKUP(B153,'[11]FOURN SC'!$A$9:$L$230,5,FALSE),""),"")</f>
        <v>AUTRE</v>
      </c>
      <c r="E153" s="32" t="s">
        <v>653</v>
      </c>
      <c r="F153" s="130">
        <v>1.32975</v>
      </c>
      <c r="G153" s="32" t="s">
        <v>92</v>
      </c>
      <c r="H153" s="32">
        <f>_xlfn.IFERROR(IF(VLOOKUP(B153,'[11]FOURN SC'!$A$9:$L$230,8,FALSE)&lt;&gt;0,VLOOKUP(B153,'[11]FOURN SC'!$A$9:$L$230,8,FALSE),""),"")</f>
        <v>1</v>
      </c>
      <c r="I153" s="145"/>
      <c r="J153" s="58"/>
      <c r="K153" s="58"/>
      <c r="L153" s="100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</row>
    <row r="154" spans="1:95" s="31" customFormat="1" ht="18" customHeight="1">
      <c r="A154" s="81" t="str">
        <f>_xlfn.IFERROR(IF(VLOOKUP(B154,'[11]FOURN SC'!$A$9:$L$230,2,FALSE)&lt;&gt;0,VLOOKUP(B154,'[11]FOURN SC'!$A$9:$L$230,2,FALSE),""),"")</f>
        <v>3C44</v>
      </c>
      <c r="B154" s="43" t="s">
        <v>95</v>
      </c>
      <c r="C154" s="32" t="str">
        <f>_xlfn.IFERROR(IF(VLOOKUP(B154,'[11]FOURN SC'!$A$9:$L$230,4,FALSE)&lt;&gt;0,VLOOKUP(B154,'[11]FOURN SC'!$A$9:$L$230,4,FALSE),""),"")</f>
        <v>OP</v>
      </c>
      <c r="D154" s="32" t="str">
        <f>_xlfn.IFERROR(IF(VLOOKUP(B154,'[11]FOURN SC'!$A$9:$L$230,5,FALSE)&lt;&gt;0,VLOOKUP(B154,'[11]FOURN SC'!$A$9:$L$230,5,FALSE),""),"")</f>
        <v>AUTRE</v>
      </c>
      <c r="E154" s="32" t="s">
        <v>653</v>
      </c>
      <c r="F154" s="130">
        <v>1.7927</v>
      </c>
      <c r="G154" s="32" t="s">
        <v>92</v>
      </c>
      <c r="H154" s="32">
        <f>_xlfn.IFERROR(IF(VLOOKUP(B154,'[11]FOURN SC'!$A$9:$L$230,8,FALSE)&lt;&gt;0,VLOOKUP(B154,'[11]FOURN SC'!$A$9:$L$230,8,FALSE),""),"")</f>
        <v>1</v>
      </c>
      <c r="I154" s="145"/>
      <c r="J154" s="58"/>
      <c r="K154" s="58"/>
      <c r="L154" s="100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</row>
    <row r="155" spans="1:95" s="31" customFormat="1" ht="18" customHeight="1">
      <c r="A155" s="81" t="str">
        <f>_xlfn.IFERROR(IF(VLOOKUP(B155,'[11]FOURN SC'!$A$9:$L$230,2,FALSE)&lt;&gt;0,VLOOKUP(B155,'[11]FOURN SC'!$A$9:$L$230,2,FALSE),""),"")</f>
        <v>3C43</v>
      </c>
      <c r="B155" s="43" t="s">
        <v>96</v>
      </c>
      <c r="C155" s="32" t="str">
        <f>_xlfn.IFERROR(IF(VLOOKUP(B155,'[11]FOURN SC'!$A$9:$L$230,4,FALSE)&lt;&gt;0,VLOOKUP(B155,'[11]FOURN SC'!$A$9:$L$230,4,FALSE),""),"")</f>
        <v>OP</v>
      </c>
      <c r="D155" s="32" t="str">
        <f>_xlfn.IFERROR(IF(VLOOKUP(B155,'[11]FOURN SC'!$A$9:$L$230,5,FALSE)&lt;&gt;0,VLOOKUP(B155,'[11]FOURN SC'!$A$9:$L$230,5,FALSE),""),"")</f>
        <v>AUTRE</v>
      </c>
      <c r="E155" s="32" t="s">
        <v>653</v>
      </c>
      <c r="F155" s="130">
        <v>1.8124</v>
      </c>
      <c r="G155" s="32" t="s">
        <v>92</v>
      </c>
      <c r="H155" s="32">
        <f>_xlfn.IFERROR(IF(VLOOKUP(B155,'[11]FOURN SC'!$A$9:$L$230,8,FALSE)&lt;&gt;0,VLOOKUP(B155,'[11]FOURN SC'!$A$9:$L$230,8,FALSE),""),"")</f>
        <v>1</v>
      </c>
      <c r="I155" s="145"/>
      <c r="J155" s="58"/>
      <c r="K155" s="58"/>
      <c r="L155" s="100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</row>
    <row r="156" spans="1:95" s="31" customFormat="1" ht="18" customHeight="1">
      <c r="A156" s="81" t="str">
        <f>_xlfn.IFERROR(IF(VLOOKUP(B156,'[11]FOURN SC'!$A$9:$L$230,2,FALSE)&lt;&gt;0,VLOOKUP(B156,'[11]FOURN SC'!$A$9:$L$230,2,FALSE),""),"")</f>
        <v>K208387</v>
      </c>
      <c r="B156" s="43" t="s">
        <v>243</v>
      </c>
      <c r="C156" s="32" t="str">
        <f>_xlfn.IFERROR(IF(VLOOKUP(B156,'[11]FOURN SC'!$A$9:$L$230,4,FALSE)&lt;&gt;0,VLOOKUP(B156,'[11]FOURN SC'!$A$9:$L$230,4,FALSE),""),"")</f>
        <v>EXACOMPTA</v>
      </c>
      <c r="D156" s="32" t="str">
        <f>_xlfn.IFERROR(IF(VLOOKUP(B156,'[11]FOURN SC'!$A$9:$L$230,5,FALSE)&lt;&gt;0,VLOOKUP(B156,'[11]FOURN SC'!$A$9:$L$230,5,FALSE),""),"")</f>
        <v>FR</v>
      </c>
      <c r="E156" s="32" t="s">
        <v>652</v>
      </c>
      <c r="F156" s="130">
        <v>2.2457999999999996</v>
      </c>
      <c r="G156" s="32" t="s">
        <v>92</v>
      </c>
      <c r="H156" s="32">
        <f>_xlfn.IFERROR(IF(VLOOKUP(B156,'[11]FOURN SC'!$A$9:$L$230,8,FALSE)&lt;&gt;0,VLOOKUP(B156,'[11]FOURN SC'!$A$9:$L$230,8,FALSE),""),"")</f>
        <v>1</v>
      </c>
      <c r="I156" s="145"/>
      <c r="J156" s="58"/>
      <c r="K156" s="58"/>
      <c r="L156" s="100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</row>
    <row r="157" spans="1:95" s="31" customFormat="1" ht="18" customHeight="1">
      <c r="A157" s="81" t="s">
        <v>465</v>
      </c>
      <c r="B157" s="51" t="s">
        <v>674</v>
      </c>
      <c r="C157" s="32" t="s">
        <v>453</v>
      </c>
      <c r="D157" s="32" t="s">
        <v>423</v>
      </c>
      <c r="E157" s="32" t="s">
        <v>653</v>
      </c>
      <c r="F157" s="130">
        <v>0.93575</v>
      </c>
      <c r="G157" s="32" t="s">
        <v>92</v>
      </c>
      <c r="H157" s="32">
        <v>1</v>
      </c>
      <c r="I157" s="145" t="s">
        <v>466</v>
      </c>
      <c r="J157" s="58"/>
      <c r="K157" s="58"/>
      <c r="L157" s="100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</row>
    <row r="158" spans="1:95" s="31" customFormat="1" ht="18" customHeight="1">
      <c r="A158" s="81" t="s">
        <v>467</v>
      </c>
      <c r="B158" s="51" t="s">
        <v>675</v>
      </c>
      <c r="C158" s="32" t="s">
        <v>453</v>
      </c>
      <c r="D158" s="32" t="s">
        <v>423</v>
      </c>
      <c r="E158" s="32" t="s">
        <v>653</v>
      </c>
      <c r="F158" s="130">
        <v>1.182</v>
      </c>
      <c r="G158" s="32" t="s">
        <v>92</v>
      </c>
      <c r="H158" s="32">
        <v>1</v>
      </c>
      <c r="I158" s="145" t="s">
        <v>464</v>
      </c>
      <c r="J158" s="58"/>
      <c r="K158" s="58"/>
      <c r="L158" s="100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</row>
    <row r="159" spans="1:95" s="31" customFormat="1" ht="18" customHeight="1">
      <c r="A159" s="81" t="s">
        <v>468</v>
      </c>
      <c r="B159" s="54" t="s">
        <v>678</v>
      </c>
      <c r="C159" s="32" t="s">
        <v>453</v>
      </c>
      <c r="D159" s="32" t="s">
        <v>423</v>
      </c>
      <c r="E159" s="32" t="s">
        <v>653</v>
      </c>
      <c r="F159" s="130">
        <v>0.87665</v>
      </c>
      <c r="G159" s="32" t="s">
        <v>104</v>
      </c>
      <c r="H159" s="32">
        <v>1</v>
      </c>
      <c r="I159" s="145" t="s">
        <v>469</v>
      </c>
      <c r="J159" s="58"/>
      <c r="K159" s="58"/>
      <c r="L159" s="100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</row>
    <row r="160" spans="1:95" s="31" customFormat="1" ht="18" customHeight="1">
      <c r="A160" s="81" t="s">
        <v>470</v>
      </c>
      <c r="B160" s="54" t="s">
        <v>347</v>
      </c>
      <c r="C160" s="32" t="s">
        <v>460</v>
      </c>
      <c r="D160" s="32" t="s">
        <v>269</v>
      </c>
      <c r="E160" s="32" t="s">
        <v>652</v>
      </c>
      <c r="F160" s="130">
        <v>35.7555</v>
      </c>
      <c r="G160" s="32" t="s">
        <v>282</v>
      </c>
      <c r="H160" s="32">
        <v>1</v>
      </c>
      <c r="I160" s="145"/>
      <c r="J160" s="58"/>
      <c r="K160" s="58"/>
      <c r="L160" s="100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</row>
    <row r="161" spans="1:95" s="31" customFormat="1" ht="18" customHeight="1">
      <c r="A161" s="81" t="str">
        <f>_xlfn.IFERROR(IF(VLOOKUP(B161,'[11]FOURN SC'!$A$9:$L$230,2,FALSE)&lt;&gt;0,VLOOKUP(B161,'[11]FOURN SC'!$A$9:$L$230,2,FALSE),""),"")</f>
        <v>K207201</v>
      </c>
      <c r="B161" s="43" t="s">
        <v>98</v>
      </c>
      <c r="C161" s="32" t="str">
        <f>_xlfn.IFERROR(IF(VLOOKUP(B161,'[11]FOURN SC'!$A$9:$L$230,4,FALSE)&lt;&gt;0,VLOOKUP(B161,'[11]FOURN SC'!$A$9:$L$230,4,FALSE),""),"")</f>
        <v>COUTAL</v>
      </c>
      <c r="D161" s="32" t="str">
        <f>_xlfn.IFERROR(IF(VLOOKUP(B161,'[11]FOURN SC'!$A$9:$L$230,5,FALSE)&lt;&gt;0,VLOOKUP(B161,'[11]FOURN SC'!$A$9:$L$230,5,FALSE),""),"")</f>
        <v>FR</v>
      </c>
      <c r="E161" s="32" t="s">
        <v>583</v>
      </c>
      <c r="F161" s="130">
        <v>0.2955</v>
      </c>
      <c r="G161" s="32" t="s">
        <v>97</v>
      </c>
      <c r="H161" s="32">
        <f>_xlfn.IFERROR(IF(VLOOKUP(B161,'[11]FOURN SC'!$A$9:$L$230,8,FALSE)&lt;&gt;0,VLOOKUP(B161,'[11]FOURN SC'!$A$9:$L$230,8,FALSE),""),"")</f>
        <v>1</v>
      </c>
      <c r="I161" s="145"/>
      <c r="J161" s="58"/>
      <c r="K161" s="58"/>
      <c r="L161" s="100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</row>
    <row r="162" spans="1:95" s="31" customFormat="1" ht="18" customHeight="1">
      <c r="A162" s="81" t="str">
        <f>_xlfn.IFERROR(IF(VLOOKUP(B162,'[11]FOURN SC'!$A$9:$L$230,2,FALSE)&lt;&gt;0,VLOOKUP(B162,'[11]FOURN SC'!$A$9:$L$230,2,FALSE),""),"")</f>
        <v>K207202</v>
      </c>
      <c r="B162" s="43" t="s">
        <v>99</v>
      </c>
      <c r="C162" s="32" t="str">
        <f>_xlfn.IFERROR(IF(VLOOKUP(B162,'[11]FOURN SC'!$A$9:$L$230,4,FALSE)&lt;&gt;0,VLOOKUP(B162,'[11]FOURN SC'!$A$9:$L$230,4,FALSE),""),"")</f>
        <v>COUTAL</v>
      </c>
      <c r="D162" s="32" t="str">
        <f>_xlfn.IFERROR(IF(VLOOKUP(B162,'[11]FOURN SC'!$A$9:$L$230,5,FALSE)&lt;&gt;0,VLOOKUP(B162,'[11]FOURN SC'!$A$9:$L$230,5,FALSE),""),"")</f>
        <v>FR</v>
      </c>
      <c r="E162" s="32" t="s">
        <v>583</v>
      </c>
      <c r="F162" s="130">
        <v>0.52205</v>
      </c>
      <c r="G162" s="32" t="s">
        <v>100</v>
      </c>
      <c r="H162" s="32">
        <f>_xlfn.IFERROR(IF(VLOOKUP(B162,'[11]FOURN SC'!$A$9:$L$230,8,FALSE)&lt;&gt;0,VLOOKUP(B162,'[11]FOURN SC'!$A$9:$L$230,8,FALSE),""),"")</f>
        <v>1</v>
      </c>
      <c r="I162" s="145"/>
      <c r="J162" s="58"/>
      <c r="K162" s="58"/>
      <c r="L162" s="100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</row>
    <row r="163" spans="1:95" s="31" customFormat="1" ht="18" customHeight="1">
      <c r="A163" s="81" t="s">
        <v>471</v>
      </c>
      <c r="B163" s="43" t="s">
        <v>101</v>
      </c>
      <c r="C163" s="32" t="str">
        <f>_xlfn.IFERROR(IF(VLOOKUP(B163,'[11]FOURN SC'!$A$9:$L$230,4,FALSE)&lt;&gt;0,VLOOKUP(B163,'[11]FOURN SC'!$A$9:$L$230,4,FALSE),""),"")</f>
        <v>COUTAL</v>
      </c>
      <c r="D163" s="32" t="str">
        <f>_xlfn.IFERROR(IF(VLOOKUP(B163,'[11]FOURN SC'!$A$9:$L$230,5,FALSE)&lt;&gt;0,VLOOKUP(B163,'[11]FOURN SC'!$A$9:$L$230,5,FALSE),""),"")</f>
        <v>FR</v>
      </c>
      <c r="E163" s="32" t="s">
        <v>583</v>
      </c>
      <c r="F163" s="130">
        <v>0.42355</v>
      </c>
      <c r="G163" s="32" t="s">
        <v>97</v>
      </c>
      <c r="H163" s="32">
        <f>_xlfn.IFERROR(IF(VLOOKUP(B163,'[11]FOURN SC'!$A$9:$L$230,8,FALSE)&lt;&gt;0,VLOOKUP(B163,'[11]FOURN SC'!$A$9:$L$230,8,FALSE),""),"")</f>
        <v>1</v>
      </c>
      <c r="I163" s="145"/>
      <c r="J163" s="58"/>
      <c r="K163" s="58"/>
      <c r="L163" s="100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</row>
    <row r="164" spans="1:95" s="31" customFormat="1" ht="18" customHeight="1">
      <c r="A164" s="81" t="str">
        <f>_xlfn.IFERROR(IF(VLOOKUP(B164,'[11]FOURN SC'!$A$9:$L$230,2,FALSE)&lt;&gt;0,VLOOKUP(B164,'[11]FOURN SC'!$A$9:$L$230,2,FALSE),""),"")</f>
        <v>K207231</v>
      </c>
      <c r="B164" s="43" t="s">
        <v>102</v>
      </c>
      <c r="C164" s="32" t="str">
        <f>_xlfn.IFERROR(IF(VLOOKUP(B164,'[11]FOURN SC'!$A$9:$L$230,4,FALSE)&lt;&gt;0,VLOOKUP(B164,'[11]FOURN SC'!$A$9:$L$230,4,FALSE),""),"")</f>
        <v>COUTAL</v>
      </c>
      <c r="D164" s="32" t="str">
        <f>_xlfn.IFERROR(IF(VLOOKUP(B164,'[11]FOURN SC'!$A$9:$L$230,5,FALSE)&lt;&gt;0,VLOOKUP(B164,'[11]FOURN SC'!$A$9:$L$230,5,FALSE),""),"")</f>
        <v>FR</v>
      </c>
      <c r="E164" s="32" t="s">
        <v>583</v>
      </c>
      <c r="F164" s="130">
        <v>0.42355</v>
      </c>
      <c r="G164" s="143" t="s">
        <v>97</v>
      </c>
      <c r="H164" s="32">
        <f>_xlfn.IFERROR(IF(VLOOKUP(B164,'[11]FOURN SC'!$A$9:$L$230,8,FALSE)&lt;&gt;0,VLOOKUP(B164,'[11]FOURN SC'!$A$9:$L$230,8,FALSE),""),"")</f>
        <v>1</v>
      </c>
      <c r="I164" s="145"/>
      <c r="J164" s="58"/>
      <c r="K164" s="58"/>
      <c r="L164" s="100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</row>
    <row r="165" spans="1:95" s="31" customFormat="1" ht="18" customHeight="1">
      <c r="A165" s="81" t="s">
        <v>471</v>
      </c>
      <c r="B165" s="51" t="s">
        <v>363</v>
      </c>
      <c r="C165" s="32" t="s">
        <v>456</v>
      </c>
      <c r="D165" s="32" t="s">
        <v>269</v>
      </c>
      <c r="E165" s="32" t="s">
        <v>583</v>
      </c>
      <c r="F165" s="130">
        <v>0.42355</v>
      </c>
      <c r="G165" s="143" t="s">
        <v>97</v>
      </c>
      <c r="H165" s="32">
        <v>1</v>
      </c>
      <c r="I165" s="145"/>
      <c r="J165" s="58"/>
      <c r="K165" s="58"/>
      <c r="L165" s="100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</row>
    <row r="166" spans="1:95" s="31" customFormat="1" ht="18" customHeight="1">
      <c r="A166" s="81" t="s">
        <v>472</v>
      </c>
      <c r="B166" s="43" t="s">
        <v>285</v>
      </c>
      <c r="C166" s="32" t="s">
        <v>474</v>
      </c>
      <c r="D166" s="32" t="s">
        <v>423</v>
      </c>
      <c r="E166" s="32" t="s">
        <v>653</v>
      </c>
      <c r="F166" s="130">
        <v>6.39265</v>
      </c>
      <c r="G166" s="32" t="s">
        <v>103</v>
      </c>
      <c r="H166" s="32">
        <v>1</v>
      </c>
      <c r="I166" s="145"/>
      <c r="J166" s="58"/>
      <c r="K166" s="58"/>
      <c r="L166" s="100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</row>
    <row r="167" spans="1:95" s="31" customFormat="1" ht="18" customHeight="1">
      <c r="A167" s="81" t="s">
        <v>473</v>
      </c>
      <c r="B167" s="43" t="s">
        <v>284</v>
      </c>
      <c r="C167" s="32" t="s">
        <v>474</v>
      </c>
      <c r="D167" s="32" t="s">
        <v>423</v>
      </c>
      <c r="E167" s="32" t="s">
        <v>653</v>
      </c>
      <c r="F167" s="130">
        <v>13.2975</v>
      </c>
      <c r="G167" s="32" t="s">
        <v>103</v>
      </c>
      <c r="H167" s="32">
        <v>1</v>
      </c>
      <c r="I167" s="145"/>
      <c r="J167" s="58"/>
      <c r="K167" s="58"/>
      <c r="L167" s="100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</row>
    <row r="168" spans="1:12" ht="18" customHeight="1">
      <c r="A168" s="81" t="s">
        <v>476</v>
      </c>
      <c r="B168" s="54" t="s">
        <v>283</v>
      </c>
      <c r="C168" s="32" t="s">
        <v>475</v>
      </c>
      <c r="D168" s="32" t="s">
        <v>423</v>
      </c>
      <c r="E168" s="32" t="s">
        <v>653</v>
      </c>
      <c r="F168" s="130">
        <v>9.293474999999999</v>
      </c>
      <c r="G168" s="32" t="s">
        <v>103</v>
      </c>
      <c r="H168" s="32">
        <v>1</v>
      </c>
      <c r="I168" s="152"/>
      <c r="K168" s="58"/>
      <c r="L168" s="100"/>
    </row>
    <row r="169" spans="1:12" ht="18" customHeight="1">
      <c r="A169" s="81" t="s">
        <v>477</v>
      </c>
      <c r="B169" s="54" t="s">
        <v>286</v>
      </c>
      <c r="C169" s="32" t="s">
        <v>475</v>
      </c>
      <c r="D169" s="32" t="s">
        <v>423</v>
      </c>
      <c r="E169" s="32" t="s">
        <v>653</v>
      </c>
      <c r="F169" s="130">
        <v>18.010724999999997</v>
      </c>
      <c r="G169" s="32" t="s">
        <v>103</v>
      </c>
      <c r="H169" s="32">
        <v>1</v>
      </c>
      <c r="I169" s="152"/>
      <c r="K169" s="58"/>
      <c r="L169" s="100"/>
    </row>
    <row r="170" spans="1:95" s="31" customFormat="1" ht="18" customHeight="1">
      <c r="A170" s="81" t="s">
        <v>478</v>
      </c>
      <c r="B170" s="43" t="s">
        <v>287</v>
      </c>
      <c r="C170" s="32" t="s">
        <v>475</v>
      </c>
      <c r="D170" s="32" t="s">
        <v>423</v>
      </c>
      <c r="E170" s="32" t="s">
        <v>653</v>
      </c>
      <c r="F170" s="130">
        <v>16.32145</v>
      </c>
      <c r="G170" s="32" t="s">
        <v>103</v>
      </c>
      <c r="H170" s="32">
        <v>1</v>
      </c>
      <c r="I170" s="145"/>
      <c r="J170" s="58"/>
      <c r="K170" s="58"/>
      <c r="L170" s="100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</row>
    <row r="171" spans="1:95" s="31" customFormat="1" ht="18" customHeight="1">
      <c r="A171" s="81" t="s">
        <v>479</v>
      </c>
      <c r="B171" s="42" t="s">
        <v>290</v>
      </c>
      <c r="C171" s="32" t="s">
        <v>475</v>
      </c>
      <c r="D171" s="32" t="s">
        <v>423</v>
      </c>
      <c r="E171" s="32" t="s">
        <v>653</v>
      </c>
      <c r="F171" s="130">
        <v>30.48575</v>
      </c>
      <c r="G171" s="32" t="s">
        <v>103</v>
      </c>
      <c r="H171" s="32">
        <v>1</v>
      </c>
      <c r="I171" s="145"/>
      <c r="J171" s="58"/>
      <c r="K171" s="58"/>
      <c r="L171" s="100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</row>
    <row r="172" spans="1:95" s="31" customFormat="1" ht="18" customHeight="1">
      <c r="A172" s="81" t="s">
        <v>480</v>
      </c>
      <c r="B172" s="37" t="s">
        <v>289</v>
      </c>
      <c r="C172" s="32" t="s">
        <v>475</v>
      </c>
      <c r="D172" s="32" t="s">
        <v>423</v>
      </c>
      <c r="E172" s="32" t="s">
        <v>653</v>
      </c>
      <c r="F172" s="130">
        <v>13.061099999999998</v>
      </c>
      <c r="G172" s="32" t="s">
        <v>103</v>
      </c>
      <c r="H172" s="32">
        <v>1</v>
      </c>
      <c r="I172" s="145"/>
      <c r="J172" s="58"/>
      <c r="K172" s="58"/>
      <c r="L172" s="100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</row>
    <row r="173" spans="1:95" s="31" customFormat="1" ht="18" customHeight="1">
      <c r="A173" s="81" t="s">
        <v>481</v>
      </c>
      <c r="B173" s="43" t="s">
        <v>288</v>
      </c>
      <c r="C173" s="32" t="s">
        <v>475</v>
      </c>
      <c r="D173" s="32" t="s">
        <v>423</v>
      </c>
      <c r="E173" s="32" t="s">
        <v>653</v>
      </c>
      <c r="F173" s="130">
        <v>28.382775</v>
      </c>
      <c r="G173" s="32" t="s">
        <v>103</v>
      </c>
      <c r="H173" s="32">
        <v>1</v>
      </c>
      <c r="I173" s="145"/>
      <c r="J173" s="58"/>
      <c r="K173" s="58"/>
      <c r="L173" s="100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</row>
    <row r="174" spans="1:95" s="31" customFormat="1" ht="18" customHeight="1">
      <c r="A174" s="81" t="s">
        <v>482</v>
      </c>
      <c r="B174" s="123" t="s">
        <v>348</v>
      </c>
      <c r="C174" s="32" t="s">
        <v>486</v>
      </c>
      <c r="D174" s="32" t="s">
        <v>423</v>
      </c>
      <c r="E174" s="32" t="s">
        <v>583</v>
      </c>
      <c r="F174" s="130">
        <v>1.78285</v>
      </c>
      <c r="G174" s="32" t="s">
        <v>103</v>
      </c>
      <c r="H174" s="32">
        <v>1</v>
      </c>
      <c r="I174" s="145"/>
      <c r="J174" s="58"/>
      <c r="K174" s="58"/>
      <c r="L174" s="100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</row>
    <row r="175" spans="1:95" s="31" customFormat="1" ht="18" customHeight="1">
      <c r="A175" s="81" t="s">
        <v>483</v>
      </c>
      <c r="B175" s="123" t="s">
        <v>349</v>
      </c>
      <c r="C175" s="32" t="s">
        <v>486</v>
      </c>
      <c r="D175" s="32" t="s">
        <v>423</v>
      </c>
      <c r="E175" s="32" t="s">
        <v>583</v>
      </c>
      <c r="F175" s="130">
        <v>2.634171428571429</v>
      </c>
      <c r="G175" s="32" t="s">
        <v>103</v>
      </c>
      <c r="H175" s="32">
        <v>1</v>
      </c>
      <c r="I175" s="145"/>
      <c r="J175" s="58"/>
      <c r="K175" s="58"/>
      <c r="L175" s="100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</row>
    <row r="176" spans="1:95" s="31" customFormat="1" ht="18" customHeight="1">
      <c r="A176" s="81" t="s">
        <v>484</v>
      </c>
      <c r="B176" s="123" t="s">
        <v>350</v>
      </c>
      <c r="C176" s="32" t="s">
        <v>486</v>
      </c>
      <c r="D176" s="32" t="s">
        <v>423</v>
      </c>
      <c r="E176" s="32" t="s">
        <v>583</v>
      </c>
      <c r="F176" s="130">
        <v>5.44705</v>
      </c>
      <c r="G176" s="32" t="s">
        <v>103</v>
      </c>
      <c r="H176" s="32">
        <v>1</v>
      </c>
      <c r="I176" s="145"/>
      <c r="J176" s="58"/>
      <c r="K176" s="58"/>
      <c r="L176" s="100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</row>
    <row r="177" spans="1:95" s="31" customFormat="1" ht="18" customHeight="1">
      <c r="A177" s="81" t="s">
        <v>485</v>
      </c>
      <c r="B177" s="123" t="s">
        <v>680</v>
      </c>
      <c r="C177" s="32" t="s">
        <v>486</v>
      </c>
      <c r="D177" s="32" t="s">
        <v>423</v>
      </c>
      <c r="E177" s="32" t="s">
        <v>583</v>
      </c>
      <c r="F177" s="130">
        <v>1.4352857142857145</v>
      </c>
      <c r="G177" s="32" t="s">
        <v>110</v>
      </c>
      <c r="H177" s="32">
        <v>1</v>
      </c>
      <c r="I177" s="145"/>
      <c r="J177" s="58"/>
      <c r="K177" s="58"/>
      <c r="L177" s="100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</row>
    <row r="178" spans="1:95" s="31" customFormat="1" ht="18" customHeight="1">
      <c r="A178" s="81" t="s">
        <v>487</v>
      </c>
      <c r="B178" s="123" t="s">
        <v>681</v>
      </c>
      <c r="C178" s="32" t="s">
        <v>488</v>
      </c>
      <c r="D178" s="32" t="s">
        <v>423</v>
      </c>
      <c r="E178" s="32" t="s">
        <v>653</v>
      </c>
      <c r="F178" s="130">
        <v>0.53584</v>
      </c>
      <c r="G178" s="143" t="s">
        <v>104</v>
      </c>
      <c r="H178" s="32">
        <v>1</v>
      </c>
      <c r="I178" s="145" t="s">
        <v>469</v>
      </c>
      <c r="J178" s="58"/>
      <c r="K178" s="58"/>
      <c r="L178" s="100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</row>
    <row r="179" spans="1:95" s="31" customFormat="1" ht="18" customHeight="1">
      <c r="A179" s="81" t="s">
        <v>489</v>
      </c>
      <c r="B179" s="70" t="s">
        <v>676</v>
      </c>
      <c r="C179" s="32" t="s">
        <v>490</v>
      </c>
      <c r="D179" s="32" t="s">
        <v>423</v>
      </c>
      <c r="E179" s="32" t="s">
        <v>653</v>
      </c>
      <c r="F179" s="130">
        <v>1.47356</v>
      </c>
      <c r="G179" s="143" t="s">
        <v>351</v>
      </c>
      <c r="H179" s="32">
        <v>1</v>
      </c>
      <c r="I179" s="145" t="s">
        <v>657</v>
      </c>
      <c r="J179" s="58"/>
      <c r="K179" s="58"/>
      <c r="L179" s="100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</row>
    <row r="180" spans="1:95" s="31" customFormat="1" ht="18" customHeight="1">
      <c r="A180" s="81" t="s">
        <v>492</v>
      </c>
      <c r="B180" s="123" t="s">
        <v>491</v>
      </c>
      <c r="C180" s="32" t="s">
        <v>453</v>
      </c>
      <c r="D180" s="32" t="s">
        <v>423</v>
      </c>
      <c r="E180" s="32" t="s">
        <v>653</v>
      </c>
      <c r="F180" s="130">
        <v>0.6895</v>
      </c>
      <c r="G180" s="143" t="s">
        <v>104</v>
      </c>
      <c r="H180" s="32">
        <v>1</v>
      </c>
      <c r="I180" s="145"/>
      <c r="J180" s="58"/>
      <c r="K180" s="58"/>
      <c r="L180" s="100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</row>
    <row r="181" spans="1:95" s="31" customFormat="1" ht="18" customHeight="1">
      <c r="A181" s="81" t="str">
        <f>_xlfn.IFERROR(IF(VLOOKUP(B181,'[11]FOURN SC'!$A$9:$L$230,2,FALSE)&lt;&gt;0,VLOOKUP(B181,'[11]FOURN SC'!$A$9:$L$230,2,FALSE),""),"")</f>
        <v>K013102</v>
      </c>
      <c r="B181" s="123" t="s">
        <v>244</v>
      </c>
      <c r="C181" s="32" t="str">
        <f>_xlfn.IFERROR(IF(VLOOKUP(B181,'[11]FOURN SC'!$A$9:$L$230,4,FALSE)&lt;&gt;0,VLOOKUP(B181,'[11]FOURN SC'!$A$9:$L$230,4,FALSE),""),"")</f>
        <v>OP</v>
      </c>
      <c r="D181" s="32" t="str">
        <f>_xlfn.IFERROR(IF(VLOOKUP(B181,'[11]FOURN SC'!$A$9:$L$230,5,FALSE)&lt;&gt;0,VLOOKUP(B181,'[11]FOURN SC'!$A$9:$L$230,5,FALSE),""),"")</f>
        <v>AUTRE</v>
      </c>
      <c r="E181" s="32" t="s">
        <v>653</v>
      </c>
      <c r="F181" s="130">
        <v>0.8471</v>
      </c>
      <c r="G181" s="32" t="s">
        <v>104</v>
      </c>
      <c r="H181" s="32">
        <f>_xlfn.IFERROR(IF(VLOOKUP(B181,'[11]FOURN SC'!$A$9:$L$230,8,FALSE)&lt;&gt;0,VLOOKUP(B181,'[11]FOURN SC'!$A$9:$L$230,8,FALSE),""),"")</f>
        <v>1</v>
      </c>
      <c r="I181" s="145"/>
      <c r="J181" s="58"/>
      <c r="K181" s="58"/>
      <c r="L181" s="100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</row>
    <row r="182" spans="1:95" s="31" customFormat="1" ht="18" customHeight="1">
      <c r="A182" s="81" t="str">
        <f>_xlfn.IFERROR(IF(VLOOKUP(B182,'[11]FOURN SC'!$A$9:$L$230,2,FALSE)&lt;&gt;0,VLOOKUP(B182,'[11]FOURN SC'!$A$9:$L$230,2,FALSE),""),"")</f>
        <v>K013103</v>
      </c>
      <c r="B182" s="123" t="s">
        <v>245</v>
      </c>
      <c r="C182" s="32" t="str">
        <f>_xlfn.IFERROR(IF(VLOOKUP(B182,'[11]FOURN SC'!$A$9:$L$230,4,FALSE)&lt;&gt;0,VLOOKUP(B182,'[11]FOURN SC'!$A$9:$L$230,4,FALSE),""),"")</f>
        <v>OP</v>
      </c>
      <c r="D182" s="32" t="str">
        <f>_xlfn.IFERROR(IF(VLOOKUP(B182,'[11]FOURN SC'!$A$9:$L$230,5,FALSE)&lt;&gt;0,VLOOKUP(B182,'[11]FOURN SC'!$A$9:$L$230,5,FALSE),""),"")</f>
        <v>AUTRE</v>
      </c>
      <c r="E182" s="32" t="s">
        <v>653</v>
      </c>
      <c r="F182" s="130">
        <v>0.9554499999999999</v>
      </c>
      <c r="G182" s="32" t="s">
        <v>104</v>
      </c>
      <c r="H182" s="32">
        <f>_xlfn.IFERROR(IF(VLOOKUP(B182,'[11]FOURN SC'!$A$9:$L$230,8,FALSE)&lt;&gt;0,VLOOKUP(B182,'[11]FOURN SC'!$A$9:$L$230,8,FALSE),""),"")</f>
        <v>1</v>
      </c>
      <c r="I182" s="145"/>
      <c r="J182" s="58"/>
      <c r="K182" s="58"/>
      <c r="L182" s="100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</row>
    <row r="183" spans="1:95" s="31" customFormat="1" ht="18" customHeight="1">
      <c r="A183" s="81" t="str">
        <f>_xlfn.IFERROR(IF(VLOOKUP(B183,'[11]FOURN SC'!$A$9:$L$230,2,FALSE)&lt;&gt;0,VLOOKUP(B183,'[11]FOURN SC'!$A$9:$L$230,2,FALSE),""),"")</f>
        <v>K013104</v>
      </c>
      <c r="B183" s="123" t="s">
        <v>246</v>
      </c>
      <c r="C183" s="32" t="str">
        <f>_xlfn.IFERROR(IF(VLOOKUP(B183,'[11]FOURN SC'!$A$9:$L$230,4,FALSE)&lt;&gt;0,VLOOKUP(B183,'[11]FOURN SC'!$A$9:$L$230,4,FALSE),""),"")</f>
        <v>OP</v>
      </c>
      <c r="D183" s="32" t="str">
        <f>_xlfn.IFERROR(IF(VLOOKUP(B183,'[11]FOURN SC'!$A$9:$L$230,5,FALSE)&lt;&gt;0,VLOOKUP(B183,'[11]FOURN SC'!$A$9:$L$230,5,FALSE),""),"")</f>
        <v>AUTRE</v>
      </c>
      <c r="E183" s="32" t="s">
        <v>653</v>
      </c>
      <c r="F183" s="130">
        <v>1.1622999999999999</v>
      </c>
      <c r="G183" s="32" t="s">
        <v>104</v>
      </c>
      <c r="H183" s="32">
        <f>_xlfn.IFERROR(IF(VLOOKUP(B183,'[11]FOURN SC'!$A$9:$L$230,8,FALSE)&lt;&gt;0,VLOOKUP(B183,'[11]FOURN SC'!$A$9:$L$230,8,FALSE),""),"")</f>
        <v>1</v>
      </c>
      <c r="I183" s="145"/>
      <c r="J183" s="58"/>
      <c r="K183" s="58"/>
      <c r="L183" s="100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</row>
    <row r="184" spans="1:95" s="31" customFormat="1" ht="18" customHeight="1">
      <c r="A184" s="81" t="s">
        <v>493</v>
      </c>
      <c r="B184" s="70" t="s">
        <v>247</v>
      </c>
      <c r="C184" s="32" t="s">
        <v>453</v>
      </c>
      <c r="D184" s="32" t="s">
        <v>423</v>
      </c>
      <c r="E184" s="32" t="s">
        <v>653</v>
      </c>
      <c r="F184" s="130">
        <v>1.6184307692307693</v>
      </c>
      <c r="G184" s="32" t="s">
        <v>104</v>
      </c>
      <c r="H184" s="32">
        <v>1</v>
      </c>
      <c r="I184" s="145"/>
      <c r="J184" s="58"/>
      <c r="K184" s="58"/>
      <c r="L184" s="100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</row>
    <row r="185" spans="1:95" s="31" customFormat="1" ht="18" customHeight="1">
      <c r="A185" s="81" t="s">
        <v>463</v>
      </c>
      <c r="B185" s="70" t="s">
        <v>248</v>
      </c>
      <c r="C185" s="32">
        <f>_xlfn.IFERROR(IF(VLOOKUP(B185,'[11]FOURN SC'!$A$9:$L$230,4,FALSE)&lt;&gt;0,VLOOKUP(B185,'[11]FOURN SC'!$A$9:$L$230,4,FALSE),""),"")</f>
      </c>
      <c r="D185" s="32">
        <f>_xlfn.IFERROR(IF(VLOOKUP(B185,'[11]FOURN SC'!$A$9:$L$230,5,FALSE)&lt;&gt;0,VLOOKUP(B185,'[11]FOURN SC'!$A$9:$L$230,5,FALSE),""),"")</f>
      </c>
      <c r="E185" s="32" t="s">
        <v>653</v>
      </c>
      <c r="F185" s="130"/>
      <c r="G185" s="32" t="s">
        <v>104</v>
      </c>
      <c r="H185" s="32">
        <f>_xlfn.IFERROR(IF(VLOOKUP(B185,'[11]FOURN SC'!$A$9:$L$230,8,FALSE)&lt;&gt;0,VLOOKUP(B185,'[11]FOURN SC'!$A$9:$L$230,8,FALSE),""),"")</f>
      </c>
      <c r="I185" s="145"/>
      <c r="J185" s="58"/>
      <c r="K185" s="58"/>
      <c r="L185" s="100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</row>
    <row r="186" spans="1:95" s="31" customFormat="1" ht="18" customHeight="1">
      <c r="A186" s="81" t="str">
        <f>_xlfn.IFERROR(IF(VLOOKUP(B186,'[11]FOURN SC'!$A$9:$L$230,2,FALSE)&lt;&gt;0,VLOOKUP(B186,'[11]FOURN SC'!$A$9:$L$230,2,FALSE),""),"")</f>
        <v>K013105</v>
      </c>
      <c r="B186" s="43" t="s">
        <v>249</v>
      </c>
      <c r="C186" s="32" t="str">
        <f>_xlfn.IFERROR(IF(VLOOKUP(B186,'[11]FOURN SC'!$A$9:$L$230,4,FALSE)&lt;&gt;0,VLOOKUP(B186,'[11]FOURN SC'!$A$9:$L$230,4,FALSE),""),"")</f>
        <v>OP</v>
      </c>
      <c r="D186" s="32" t="str">
        <f>_xlfn.IFERROR(IF(VLOOKUP(B186,'[11]FOURN SC'!$A$9:$L$230,5,FALSE)&lt;&gt;0,VLOOKUP(B186,'[11]FOURN SC'!$A$9:$L$230,5,FALSE),""),"")</f>
        <v>AUTRE</v>
      </c>
      <c r="E186" s="32" t="s">
        <v>653</v>
      </c>
      <c r="F186" s="130">
        <v>1.379</v>
      </c>
      <c r="G186" s="32" t="s">
        <v>104</v>
      </c>
      <c r="H186" s="32">
        <f>_xlfn.IFERROR(IF(VLOOKUP(B186,'[11]FOURN SC'!$A$9:$L$230,8,FALSE)&lt;&gt;0,VLOOKUP(B186,'[11]FOURN SC'!$A$9:$L$230,8,FALSE),""),"")</f>
        <v>1</v>
      </c>
      <c r="I186" s="145"/>
      <c r="J186" s="58"/>
      <c r="K186" s="58"/>
      <c r="L186" s="100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</row>
    <row r="187" spans="1:95" s="31" customFormat="1" ht="18" customHeight="1">
      <c r="A187" s="81" t="s">
        <v>463</v>
      </c>
      <c r="B187" s="54" t="s">
        <v>495</v>
      </c>
      <c r="C187" s="32"/>
      <c r="D187" s="32"/>
      <c r="E187" s="32" t="s">
        <v>653</v>
      </c>
      <c r="F187" s="130"/>
      <c r="G187" s="32" t="s">
        <v>104</v>
      </c>
      <c r="H187" s="32"/>
      <c r="I187" s="145"/>
      <c r="J187" s="58"/>
      <c r="K187" s="58"/>
      <c r="L187" s="100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</row>
    <row r="188" spans="1:95" s="31" customFormat="1" ht="18" customHeight="1">
      <c r="A188" s="81" t="str">
        <f>_xlfn.IFERROR(IF(VLOOKUP(B188,'[11]FOURN SC'!$A$9:$L$230,2,FALSE)&lt;&gt;0,VLOOKUP(B188,'[11]FOURN SC'!$A$9:$L$230,2,FALSE),""),"")</f>
        <v>K013106</v>
      </c>
      <c r="B188" s="43" t="s">
        <v>250</v>
      </c>
      <c r="C188" s="32" t="str">
        <f>_xlfn.IFERROR(IF(VLOOKUP(B188,'[11]FOURN SC'!$A$9:$L$230,4,FALSE)&lt;&gt;0,VLOOKUP(B188,'[11]FOURN SC'!$A$9:$L$230,4,FALSE),""),"")</f>
        <v>OP</v>
      </c>
      <c r="D188" s="32" t="str">
        <f>_xlfn.IFERROR(IF(VLOOKUP(B188,'[11]FOURN SC'!$A$9:$L$230,5,FALSE)&lt;&gt;0,VLOOKUP(B188,'[11]FOURN SC'!$A$9:$L$230,5,FALSE),""),"")</f>
        <v>AUTRE</v>
      </c>
      <c r="E188" s="32" t="s">
        <v>653</v>
      </c>
      <c r="F188" s="130">
        <v>1.6547999999999998</v>
      </c>
      <c r="G188" s="32" t="s">
        <v>104</v>
      </c>
      <c r="H188" s="32">
        <f>_xlfn.IFERROR(IF(VLOOKUP(B188,'[11]FOURN SC'!$A$9:$L$230,8,FALSE)&lt;&gt;0,VLOOKUP(B188,'[11]FOURN SC'!$A$9:$L$230,8,FALSE),""),"")</f>
        <v>1</v>
      </c>
      <c r="I188" s="145"/>
      <c r="J188" s="58"/>
      <c r="K188" s="58"/>
      <c r="L188" s="100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</row>
    <row r="189" spans="1:95" s="31" customFormat="1" ht="18" customHeight="1">
      <c r="A189" s="81" t="s">
        <v>494</v>
      </c>
      <c r="B189" s="54" t="s">
        <v>251</v>
      </c>
      <c r="C189" s="32" t="s">
        <v>453</v>
      </c>
      <c r="D189" s="32" t="s">
        <v>423</v>
      </c>
      <c r="E189" s="32" t="s">
        <v>653</v>
      </c>
      <c r="F189" s="130">
        <v>2.091230769230769</v>
      </c>
      <c r="G189" s="32" t="s">
        <v>104</v>
      </c>
      <c r="H189" s="32">
        <v>1</v>
      </c>
      <c r="I189" s="145"/>
      <c r="J189" s="58"/>
      <c r="K189" s="58"/>
      <c r="L189" s="100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</row>
    <row r="190" spans="1:95" s="31" customFormat="1" ht="18" customHeight="1">
      <c r="A190" s="81" t="str">
        <f>_xlfn.IFERROR(IF(VLOOKUP(B190,'[11]FOURN SC'!$A$9:$L$230,2,FALSE)&lt;&gt;0,VLOOKUP(B190,'[11]FOURN SC'!$A$9:$L$230,2,FALSE),""),"")</f>
        <v>K013162</v>
      </c>
      <c r="B190" s="43" t="s">
        <v>252</v>
      </c>
      <c r="C190" s="32" t="str">
        <f>_xlfn.IFERROR(IF(VLOOKUP(B190,'[11]FOURN SC'!$A$9:$L$230,4,FALSE)&lt;&gt;0,VLOOKUP(B190,'[11]FOURN SC'!$A$9:$L$230,4,FALSE),""),"")</f>
        <v>OP</v>
      </c>
      <c r="D190" s="32" t="str">
        <f>_xlfn.IFERROR(IF(VLOOKUP(B190,'[11]FOURN SC'!$A$9:$L$230,5,FALSE)&lt;&gt;0,VLOOKUP(B190,'[11]FOURN SC'!$A$9:$L$230,5,FALSE),""),"")</f>
        <v>AUTRE</v>
      </c>
      <c r="E190" s="32" t="s">
        <v>653</v>
      </c>
      <c r="F190" s="130">
        <v>2.4428</v>
      </c>
      <c r="G190" s="32" t="s">
        <v>104</v>
      </c>
      <c r="H190" s="32">
        <f>_xlfn.IFERROR(IF(VLOOKUP(B190,'[11]FOURN SC'!$A$9:$L$230,8,FALSE)&lt;&gt;0,VLOOKUP(B190,'[11]FOURN SC'!$A$9:$L$230,8,FALSE),""),"")</f>
        <v>1</v>
      </c>
      <c r="I190" s="145"/>
      <c r="J190" s="58"/>
      <c r="K190" s="58"/>
      <c r="L190" s="100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</row>
    <row r="191" spans="1:95" s="31" customFormat="1" ht="18" customHeight="1">
      <c r="A191" s="81" t="s">
        <v>496</v>
      </c>
      <c r="B191" s="51" t="s">
        <v>253</v>
      </c>
      <c r="C191" s="32" t="s">
        <v>453</v>
      </c>
      <c r="D191" s="32" t="s">
        <v>423</v>
      </c>
      <c r="E191" s="32" t="s">
        <v>583</v>
      </c>
      <c r="F191" s="130">
        <v>5.690485714285715</v>
      </c>
      <c r="G191" s="32" t="s">
        <v>104</v>
      </c>
      <c r="H191" s="32">
        <v>1</v>
      </c>
      <c r="I191" s="145"/>
      <c r="J191" s="58"/>
      <c r="K191" s="58"/>
      <c r="L191" s="100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</row>
    <row r="192" spans="1:95" s="31" customFormat="1" ht="18" customHeight="1">
      <c r="A192" s="81">
        <f>_xlfn.IFERROR(IF(VLOOKUP(B192,'[11]FOURN SC'!$A$9:$L$230,2,FALSE)&lt;&gt;0,VLOOKUP(B192,'[11]FOURN SC'!$A$9:$L$230,2,FALSE),""),"")</f>
      </c>
      <c r="B192" s="41" t="s">
        <v>105</v>
      </c>
      <c r="C192" s="32">
        <f>_xlfn.IFERROR(IF(VLOOKUP(B192,'[11]FOURN SC'!$A$9:$L$230,4,FALSE)&lt;&gt;0,VLOOKUP(B192,'[11]FOURN SC'!$A$9:$L$230,4,FALSE),""),"")</f>
      </c>
      <c r="D192" s="32">
        <f>_xlfn.IFERROR(IF(VLOOKUP(B192,'[11]FOURN SC'!$A$9:$L$230,5,FALSE)&lt;&gt;0,VLOOKUP(B192,'[11]FOURN SC'!$A$9:$L$230,5,FALSE),""),"")</f>
      </c>
      <c r="E192" s="32" t="s">
        <v>653</v>
      </c>
      <c r="F192" s="130"/>
      <c r="G192" s="32"/>
      <c r="H192" s="32">
        <f>_xlfn.IFERROR(IF(VLOOKUP(B192,'[11]FOURN SC'!$A$9:$L$230,8,FALSE)&lt;&gt;0,VLOOKUP(B192,'[11]FOURN SC'!$A$9:$L$230,8,FALSE),""),"")</f>
      </c>
      <c r="I192" s="145"/>
      <c r="J192" s="58"/>
      <c r="K192" s="58"/>
      <c r="L192" s="100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</row>
    <row r="193" spans="1:95" s="31" customFormat="1" ht="18" customHeight="1">
      <c r="A193" s="81" t="str">
        <f>_xlfn.IFERROR(IF(VLOOKUP(B193,'[11]FOURN SC'!$A$9:$L$230,2,FALSE)&lt;&gt;0,VLOOKUP(B193,'[11]FOURN SC'!$A$9:$L$230,2,FALSE),""),"")</f>
        <v>K312313</v>
      </c>
      <c r="B193" s="43" t="s">
        <v>106</v>
      </c>
      <c r="C193" s="32" t="str">
        <f>_xlfn.IFERROR(IF(VLOOKUP(B193,'[11]FOURN SC'!$A$9:$L$230,4,FALSE)&lt;&gt;0,VLOOKUP(B193,'[11]FOURN SC'!$A$9:$L$230,4,FALSE),""),"")</f>
        <v>HAMELIN</v>
      </c>
      <c r="D193" s="32" t="str">
        <f>_xlfn.IFERROR(IF(VLOOKUP(B193,'[11]FOURN SC'!$A$9:$L$230,5,FALSE)&lt;&gt;0,VLOOKUP(B193,'[11]FOURN SC'!$A$9:$L$230,5,FALSE),""),"")</f>
        <v>FR</v>
      </c>
      <c r="E193" s="32" t="s">
        <v>654</v>
      </c>
      <c r="F193" s="130">
        <v>1.8813499999999999</v>
      </c>
      <c r="G193" s="32" t="s">
        <v>107</v>
      </c>
      <c r="H193" s="32">
        <f>_xlfn.IFERROR(IF(VLOOKUP(B193,'[11]FOURN SC'!$A$9:$L$230,8,FALSE)&lt;&gt;0,VLOOKUP(B193,'[11]FOURN SC'!$A$9:$L$230,8,FALSE),""),"")</f>
        <v>1</v>
      </c>
      <c r="I193" s="145"/>
      <c r="J193" s="58"/>
      <c r="K193" s="58"/>
      <c r="L193" s="100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</row>
    <row r="194" spans="1:95" s="31" customFormat="1" ht="18" customHeight="1">
      <c r="A194" s="81" t="s">
        <v>497</v>
      </c>
      <c r="B194" s="51" t="s">
        <v>352</v>
      </c>
      <c r="C194" s="32" t="s">
        <v>498</v>
      </c>
      <c r="D194" s="32" t="s">
        <v>269</v>
      </c>
      <c r="E194" s="32" t="s">
        <v>654</v>
      </c>
      <c r="F194" s="130">
        <v>3.73315</v>
      </c>
      <c r="G194" s="32" t="s">
        <v>103</v>
      </c>
      <c r="H194" s="32">
        <v>1</v>
      </c>
      <c r="I194" s="145"/>
      <c r="J194" s="58"/>
      <c r="K194" s="58"/>
      <c r="L194" s="100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</row>
    <row r="195" spans="1:95" s="31" customFormat="1" ht="18" customHeight="1">
      <c r="A195" s="81" t="str">
        <f>_xlfn.IFERROR(IF(VLOOKUP(B195,'[11]FOURN SC'!$A$9:$L$230,2,FALSE)&lt;&gt;0,VLOOKUP(B195,'[11]FOURN SC'!$A$9:$L$230,2,FALSE),""),"")</f>
        <v>K312210</v>
      </c>
      <c r="B195" s="43" t="s">
        <v>108</v>
      </c>
      <c r="C195" s="32" t="str">
        <f>_xlfn.IFERROR(IF(VLOOKUP(B195,'[11]FOURN SC'!$A$9:$L$230,4,FALSE)&lt;&gt;0,VLOOKUP(B195,'[11]FOURN SC'!$A$9:$L$230,4,FALSE),""),"")</f>
        <v>HAMELIN</v>
      </c>
      <c r="D195" s="32" t="str">
        <f>_xlfn.IFERROR(IF(VLOOKUP(B195,'[11]FOURN SC'!$A$9:$L$230,5,FALSE)&lt;&gt;0,VLOOKUP(B195,'[11]FOURN SC'!$A$9:$L$230,5,FALSE),""),"")</f>
        <v>FR</v>
      </c>
      <c r="E195" s="32" t="s">
        <v>650</v>
      </c>
      <c r="F195" s="130">
        <v>2.4034</v>
      </c>
      <c r="G195" s="143" t="s">
        <v>107</v>
      </c>
      <c r="H195" s="32">
        <f>_xlfn.IFERROR(IF(VLOOKUP(B195,'[11]FOURN SC'!$A$9:$L$230,8,FALSE)&lt;&gt;0,VLOOKUP(B195,'[11]FOURN SC'!$A$9:$L$230,8,FALSE),""),"")</f>
        <v>1</v>
      </c>
      <c r="I195" s="145"/>
      <c r="J195" s="58"/>
      <c r="K195" s="58"/>
      <c r="L195" s="100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</row>
    <row r="196" spans="1:95" s="31" customFormat="1" ht="18" customHeight="1">
      <c r="A196" s="81" t="str">
        <f>_xlfn.IFERROR(IF(VLOOKUP(B196,'[11]FOURN SC'!$A$9:$L$230,2,FALSE)&lt;&gt;0,VLOOKUP(B196,'[11]FOURN SC'!$A$9:$L$230,2,FALSE),""),"")</f>
        <v>K312223</v>
      </c>
      <c r="B196" s="43" t="s">
        <v>109</v>
      </c>
      <c r="C196" s="32" t="str">
        <f>_xlfn.IFERROR(IF(VLOOKUP(B196,'[11]FOURN SC'!$A$9:$L$230,4,FALSE)&lt;&gt;0,VLOOKUP(B196,'[11]FOURN SC'!$A$9:$L$230,4,FALSE),""),"")</f>
        <v>HAMELIN</v>
      </c>
      <c r="D196" s="32" t="str">
        <f>_xlfn.IFERROR(IF(VLOOKUP(B196,'[11]FOURN SC'!$A$9:$L$230,5,FALSE)&lt;&gt;0,VLOOKUP(B196,'[11]FOURN SC'!$A$9:$L$230,5,FALSE),""),"")</f>
        <v>FR</v>
      </c>
      <c r="E196" s="32" t="s">
        <v>583</v>
      </c>
      <c r="F196" s="130">
        <v>1.383925</v>
      </c>
      <c r="G196" s="143" t="s">
        <v>110</v>
      </c>
      <c r="H196" s="32">
        <f>_xlfn.IFERROR(IF(VLOOKUP(B196,'[11]FOURN SC'!$A$9:$L$230,8,FALSE)&lt;&gt;0,VLOOKUP(B196,'[11]FOURN SC'!$A$9:$L$230,8,FALSE),""),"")</f>
        <v>1</v>
      </c>
      <c r="I196" s="145"/>
      <c r="J196" s="58"/>
      <c r="K196" s="58"/>
      <c r="L196" s="100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</row>
    <row r="197" spans="1:95" s="31" customFormat="1" ht="18" customHeight="1">
      <c r="A197" s="81" t="s">
        <v>499</v>
      </c>
      <c r="B197" s="54" t="s">
        <v>682</v>
      </c>
      <c r="C197" s="32" t="s">
        <v>498</v>
      </c>
      <c r="D197" s="32" t="s">
        <v>269</v>
      </c>
      <c r="E197" s="32" t="s">
        <v>654</v>
      </c>
      <c r="F197" s="130">
        <v>1.2635307958153845</v>
      </c>
      <c r="G197" s="32" t="s">
        <v>103</v>
      </c>
      <c r="H197" s="32">
        <v>1</v>
      </c>
      <c r="I197" s="145" t="s">
        <v>500</v>
      </c>
      <c r="J197" s="58"/>
      <c r="K197" s="58"/>
      <c r="L197" s="100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</row>
    <row r="198" spans="1:95" s="31" customFormat="1" ht="18" customHeight="1">
      <c r="A198" s="81" t="s">
        <v>463</v>
      </c>
      <c r="B198" s="51" t="s">
        <v>353</v>
      </c>
      <c r="C198" s="32">
        <f>_xlfn.IFERROR(IF(VLOOKUP(B198,'[11]FOURN SC'!$A$9:$L$230,4,FALSE)&lt;&gt;0,VLOOKUP(B198,'[11]FOURN SC'!$A$9:$L$230,4,FALSE),""),"")</f>
      </c>
      <c r="D198" s="32">
        <f>_xlfn.IFERROR(IF(VLOOKUP(B198,'[11]FOURN SC'!$A$9:$L$230,5,FALSE)&lt;&gt;0,VLOOKUP(B198,'[11]FOURN SC'!$A$9:$L$230,5,FALSE),""),"")</f>
      </c>
      <c r="E198" s="32" t="s">
        <v>653</v>
      </c>
      <c r="F198" s="130">
        <v>0</v>
      </c>
      <c r="G198" s="143" t="s">
        <v>107</v>
      </c>
      <c r="H198" s="32">
        <f>_xlfn.IFERROR(IF(VLOOKUP(B198,'[11]FOURN SC'!$A$9:$L$230,8,FALSE)&lt;&gt;0,VLOOKUP(B198,'[11]FOURN SC'!$A$9:$L$230,8,FALSE),""),"")</f>
      </c>
      <c r="I198" s="145"/>
      <c r="J198" s="58"/>
      <c r="K198" s="58"/>
      <c r="L198" s="100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</row>
    <row r="199" spans="1:95" s="31" customFormat="1" ht="18" customHeight="1">
      <c r="A199" s="81" t="s">
        <v>501</v>
      </c>
      <c r="B199" s="50" t="s">
        <v>292</v>
      </c>
      <c r="C199" s="32" t="s">
        <v>460</v>
      </c>
      <c r="D199" s="32" t="s">
        <v>269</v>
      </c>
      <c r="E199" s="32" t="s">
        <v>650</v>
      </c>
      <c r="F199" s="130">
        <v>5.791799999999999</v>
      </c>
      <c r="G199" s="32" t="s">
        <v>103</v>
      </c>
      <c r="H199" s="32">
        <v>1</v>
      </c>
      <c r="I199" s="145"/>
      <c r="J199" s="58"/>
      <c r="K199" s="58"/>
      <c r="L199" s="100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</row>
    <row r="200" spans="1:95" s="31" customFormat="1" ht="18" customHeight="1">
      <c r="A200" s="81">
        <f>_xlfn.IFERROR(IF(VLOOKUP(B200,'[11]FOURN SC'!$A$9:$L$230,2,FALSE)&lt;&gt;0,VLOOKUP(B200,'[11]FOURN SC'!$A$9:$L$230,2,FALSE),""),"")</f>
      </c>
      <c r="B200" s="127" t="s">
        <v>111</v>
      </c>
      <c r="C200" s="32">
        <f>_xlfn.IFERROR(IF(VLOOKUP(B200,'[11]FOURN SC'!$A$9:$L$230,4,FALSE)&lt;&gt;0,VLOOKUP(B200,'[11]FOURN SC'!$A$9:$L$230,4,FALSE),""),"")</f>
      </c>
      <c r="D200" s="32">
        <f>_xlfn.IFERROR(IF(VLOOKUP(B200,'[11]FOURN SC'!$A$9:$L$230,5,FALSE)&lt;&gt;0,VLOOKUP(B200,'[11]FOURN SC'!$A$9:$L$230,5,FALSE),""),"")</f>
      </c>
      <c r="E200" s="32" t="s">
        <v>653</v>
      </c>
      <c r="F200" s="130"/>
      <c r="G200" s="32"/>
      <c r="H200" s="32">
        <f>_xlfn.IFERROR(IF(VLOOKUP(B200,'[11]FOURN SC'!$A$9:$L$230,8,FALSE)&lt;&gt;0,VLOOKUP(B200,'[11]FOURN SC'!$A$9:$L$230,8,FALSE),""),"")</f>
      </c>
      <c r="I200" s="145"/>
      <c r="J200" s="58"/>
      <c r="K200" s="58"/>
      <c r="L200" s="100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</row>
    <row r="201" spans="1:95" s="31" customFormat="1" ht="18" customHeight="1">
      <c r="A201" s="81">
        <f>_xlfn.IFERROR(IF(VLOOKUP(B201,'[11]FOURN SC'!$A$9:$L$230,2,FALSE)&lt;&gt;0,VLOOKUP(B201,'[11]FOURN SC'!$A$9:$L$230,2,FALSE),""),"")</f>
      </c>
      <c r="B201" s="41" t="s">
        <v>112</v>
      </c>
      <c r="C201" s="32">
        <f>_xlfn.IFERROR(IF(VLOOKUP(B201,'[11]FOURN SC'!$A$9:$L$230,4,FALSE)&lt;&gt;0,VLOOKUP(B201,'[11]FOURN SC'!$A$9:$L$230,4,FALSE),""),"")</f>
      </c>
      <c r="D201" s="32">
        <f>_xlfn.IFERROR(IF(VLOOKUP(B201,'[11]FOURN SC'!$A$9:$L$230,5,FALSE)&lt;&gt;0,VLOOKUP(B201,'[11]FOURN SC'!$A$9:$L$230,5,FALSE),""),"")</f>
      </c>
      <c r="E201" s="32" t="s">
        <v>653</v>
      </c>
      <c r="F201" s="130"/>
      <c r="G201" s="32"/>
      <c r="H201" s="32">
        <f>_xlfn.IFERROR(IF(VLOOKUP(B201,'[11]FOURN SC'!$A$9:$L$230,8,FALSE)&lt;&gt;0,VLOOKUP(B201,'[11]FOURN SC'!$A$9:$L$230,8,FALSE),""),"")</f>
      </c>
      <c r="I201" s="145"/>
      <c r="J201" s="58"/>
      <c r="K201" s="58"/>
      <c r="L201" s="100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</row>
    <row r="202" spans="1:95" s="31" customFormat="1" ht="18" customHeight="1">
      <c r="A202" s="81" t="s">
        <v>648</v>
      </c>
      <c r="B202" s="43" t="s">
        <v>649</v>
      </c>
      <c r="C202" s="32" t="s">
        <v>488</v>
      </c>
      <c r="D202" s="32" t="s">
        <v>423</v>
      </c>
      <c r="E202" s="32" t="s">
        <v>653</v>
      </c>
      <c r="F202" s="130">
        <v>0.7289</v>
      </c>
      <c r="G202" s="32" t="s">
        <v>113</v>
      </c>
      <c r="H202" s="32">
        <v>1</v>
      </c>
      <c r="I202" s="145" t="s">
        <v>502</v>
      </c>
      <c r="J202" s="58"/>
      <c r="K202" s="58"/>
      <c r="L202" s="100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</row>
    <row r="203" spans="1:95" s="31" customFormat="1" ht="18" customHeight="1">
      <c r="A203" s="81" t="s">
        <v>503</v>
      </c>
      <c r="B203" s="51" t="s">
        <v>293</v>
      </c>
      <c r="C203" s="32" t="s">
        <v>504</v>
      </c>
      <c r="D203" s="32" t="s">
        <v>269</v>
      </c>
      <c r="E203" s="32" t="s">
        <v>653</v>
      </c>
      <c r="F203" s="130">
        <v>2.531168571428572</v>
      </c>
      <c r="G203" s="32" t="s">
        <v>113</v>
      </c>
      <c r="H203" s="32">
        <v>1</v>
      </c>
      <c r="I203" s="145" t="s">
        <v>505</v>
      </c>
      <c r="J203" s="58"/>
      <c r="K203" s="58"/>
      <c r="L203" s="100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</row>
    <row r="204" spans="1:95" s="31" customFormat="1" ht="18" customHeight="1">
      <c r="A204" s="81" t="str">
        <f>_xlfn.IFERROR(IF(VLOOKUP(B204,'[11]FOURN SC'!$A$9:$L$230,2,FALSE)&lt;&gt;0,VLOOKUP(B204,'[11]FOURN SC'!$A$9:$L$230,2,FALSE),""),"")</f>
        <v>K121401</v>
      </c>
      <c r="B204" s="43" t="s">
        <v>114</v>
      </c>
      <c r="C204" s="32" t="str">
        <f>_xlfn.IFERROR(IF(VLOOKUP(B204,'[11]FOURN SC'!$A$9:$L$230,4,FALSE)&lt;&gt;0,VLOOKUP(B204,'[11]FOURN SC'!$A$9:$L$230,4,FALSE),""),"")</f>
        <v>SAFETOOL</v>
      </c>
      <c r="D204" s="32" t="str">
        <f>_xlfn.IFERROR(IF(VLOOKUP(B204,'[11]FOURN SC'!$A$9:$L$230,5,FALSE)&lt;&gt;0,VLOOKUP(B204,'[11]FOURN SC'!$A$9:$L$230,5,FALSE),""),"")</f>
        <v>AUTRE</v>
      </c>
      <c r="E204" s="32" t="s">
        <v>653</v>
      </c>
      <c r="F204" s="130">
        <v>0.2364</v>
      </c>
      <c r="G204" s="32" t="s">
        <v>115</v>
      </c>
      <c r="H204" s="32">
        <f>_xlfn.IFERROR(IF(VLOOKUP(B204,'[11]FOURN SC'!$A$9:$L$230,8,FALSE)&lt;&gt;0,VLOOKUP(B204,'[11]FOURN SC'!$A$9:$L$230,8,FALSE),""),"")</f>
        <v>1</v>
      </c>
      <c r="I204" s="145"/>
      <c r="J204" s="58"/>
      <c r="K204" s="58"/>
      <c r="L204" s="100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</row>
    <row r="205" spans="1:95" s="31" customFormat="1" ht="18" customHeight="1">
      <c r="A205" s="81" t="str">
        <f>_xlfn.IFERROR(IF(VLOOKUP(B205,'[11]FOURN SC'!$A$9:$L$230,2,FALSE)&lt;&gt;0,VLOOKUP(B205,'[11]FOURN SC'!$A$9:$L$230,2,FALSE),""),"")</f>
        <v>K517599</v>
      </c>
      <c r="B205" s="43" t="s">
        <v>117</v>
      </c>
      <c r="C205" s="32" t="str">
        <f>_xlfn.IFERROR(IF(VLOOKUP(B205,'[11]FOURN SC'!$A$9:$L$230,4,FALSE)&lt;&gt;0,VLOOKUP(B205,'[11]FOURN SC'!$A$9:$L$230,4,FALSE),""),"")</f>
        <v>WONDAY</v>
      </c>
      <c r="D205" s="32" t="str">
        <f>_xlfn.IFERROR(IF(VLOOKUP(B205,'[11]FOURN SC'!$A$9:$L$230,5,FALSE)&lt;&gt;0,VLOOKUP(B205,'[11]FOURN SC'!$A$9:$L$230,5,FALSE),""),"")</f>
        <v>AUTRE</v>
      </c>
      <c r="E205" s="32" t="s">
        <v>583</v>
      </c>
      <c r="F205" s="130">
        <v>2.3935500000000003</v>
      </c>
      <c r="G205" s="32" t="s">
        <v>116</v>
      </c>
      <c r="H205" s="32">
        <f>_xlfn.IFERROR(IF(VLOOKUP(B205,'[11]FOURN SC'!$A$9:$L$230,8,FALSE)&lt;&gt;0,VLOOKUP(B205,'[11]FOURN SC'!$A$9:$L$230,8,FALSE),""),"")</f>
        <v>1</v>
      </c>
      <c r="I205" s="145" t="s">
        <v>509</v>
      </c>
      <c r="J205" s="58"/>
      <c r="K205" s="58"/>
      <c r="L205" s="100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</row>
    <row r="206" spans="1:95" s="31" customFormat="1" ht="18" customHeight="1">
      <c r="A206" s="81" t="str">
        <f>_xlfn.IFERROR(IF(VLOOKUP(B206,'[11]FOURN SC'!$A$9:$L$230,2,FALSE)&lt;&gt;0,VLOOKUP(B206,'[11]FOURN SC'!$A$9:$L$230,2,FALSE),""),"")</f>
        <v>K517611</v>
      </c>
      <c r="B206" s="43" t="s">
        <v>118</v>
      </c>
      <c r="C206" s="32" t="str">
        <f>_xlfn.IFERROR(IF(VLOOKUP(B206,'[11]FOURN SC'!$A$9:$L$230,4,FALSE)&lt;&gt;0,VLOOKUP(B206,'[11]FOURN SC'!$A$9:$L$230,4,FALSE),""),"")</f>
        <v>WONDAY</v>
      </c>
      <c r="D206" s="32" t="str">
        <f>_xlfn.IFERROR(IF(VLOOKUP(B206,'[11]FOURN SC'!$A$9:$L$230,5,FALSE)&lt;&gt;0,VLOOKUP(B206,'[11]FOURN SC'!$A$9:$L$230,5,FALSE),""),"")</f>
        <v>AUTRE</v>
      </c>
      <c r="E206" s="32" t="s">
        <v>583</v>
      </c>
      <c r="F206" s="130">
        <v>0.47476999999999997</v>
      </c>
      <c r="G206" s="32" t="s">
        <v>119</v>
      </c>
      <c r="H206" s="32">
        <v>1</v>
      </c>
      <c r="I206" s="145" t="s">
        <v>658</v>
      </c>
      <c r="J206" s="58"/>
      <c r="K206" s="58"/>
      <c r="L206" s="100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</row>
    <row r="207" spans="1:95" s="31" customFormat="1" ht="18" customHeight="1">
      <c r="A207" s="81" t="s">
        <v>506</v>
      </c>
      <c r="B207" s="54" t="s">
        <v>254</v>
      </c>
      <c r="C207" s="32" t="s">
        <v>508</v>
      </c>
      <c r="D207" s="32" t="s">
        <v>423</v>
      </c>
      <c r="E207" s="32" t="s">
        <v>583</v>
      </c>
      <c r="F207" s="130">
        <v>4.53888</v>
      </c>
      <c r="G207" s="32" t="s">
        <v>116</v>
      </c>
      <c r="H207" s="32">
        <v>1</v>
      </c>
      <c r="I207" s="145"/>
      <c r="J207" s="58"/>
      <c r="K207" s="58"/>
      <c r="L207" s="100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</row>
    <row r="208" spans="1:95" s="31" customFormat="1" ht="18" customHeight="1">
      <c r="A208" s="81" t="s">
        <v>507</v>
      </c>
      <c r="B208" s="54" t="s">
        <v>255</v>
      </c>
      <c r="C208" s="32" t="s">
        <v>508</v>
      </c>
      <c r="D208" s="32" t="s">
        <v>423</v>
      </c>
      <c r="E208" s="32" t="s">
        <v>583</v>
      </c>
      <c r="F208" s="130">
        <v>9.75544</v>
      </c>
      <c r="G208" s="32" t="s">
        <v>294</v>
      </c>
      <c r="H208" s="32">
        <v>1</v>
      </c>
      <c r="I208" s="145"/>
      <c r="J208" s="58"/>
      <c r="K208" s="58"/>
      <c r="L208" s="100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</row>
    <row r="209" spans="1:95" s="31" customFormat="1" ht="18" customHeight="1">
      <c r="A209" s="81" t="s">
        <v>510</v>
      </c>
      <c r="B209" s="51" t="s">
        <v>256</v>
      </c>
      <c r="C209" s="32" t="s">
        <v>511</v>
      </c>
      <c r="D209" s="32" t="s">
        <v>434</v>
      </c>
      <c r="E209" s="32" t="s">
        <v>583</v>
      </c>
      <c r="F209" s="130">
        <v>4.14488</v>
      </c>
      <c r="G209" s="32" t="s">
        <v>104</v>
      </c>
      <c r="H209" s="32">
        <v>1</v>
      </c>
      <c r="I209" s="145" t="s">
        <v>512</v>
      </c>
      <c r="J209" s="58"/>
      <c r="K209" s="58"/>
      <c r="L209" s="100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</row>
    <row r="210" spans="1:95" s="31" customFormat="1" ht="18" customHeight="1">
      <c r="A210" s="81" t="s">
        <v>513</v>
      </c>
      <c r="B210" s="51" t="s">
        <v>257</v>
      </c>
      <c r="C210" s="32" t="s">
        <v>504</v>
      </c>
      <c r="D210" s="32" t="s">
        <v>423</v>
      </c>
      <c r="E210" s="32" t="s">
        <v>653</v>
      </c>
      <c r="F210" s="130">
        <v>4.084992</v>
      </c>
      <c r="G210" s="32" t="s">
        <v>104</v>
      </c>
      <c r="H210" s="32">
        <v>1</v>
      </c>
      <c r="I210" s="145" t="s">
        <v>514</v>
      </c>
      <c r="J210" s="58"/>
      <c r="K210" s="58"/>
      <c r="L210" s="100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</row>
    <row r="211" spans="1:95" s="31" customFormat="1" ht="18" customHeight="1">
      <c r="A211" s="81" t="str">
        <f>_xlfn.IFERROR(IF(VLOOKUP(B211,'[11]FOURN SC'!$A$9:$L$230,2,FALSE)&lt;&gt;0,VLOOKUP(B211,'[11]FOURN SC'!$A$9:$L$230,2,FALSE),""),"")</f>
        <v>K103205</v>
      </c>
      <c r="B211" s="43" t="s">
        <v>191</v>
      </c>
      <c r="C211" s="32" t="str">
        <f>_xlfn.IFERROR(IF(VLOOKUP(B211,'[11]FOURN SC'!$A$9:$L$230,4,FALSE)&lt;&gt;0,VLOOKUP(B211,'[11]FOURN SC'!$A$9:$L$230,4,FALSE),""),"")</f>
        <v>WONDAY</v>
      </c>
      <c r="D211" s="32" t="str">
        <f>_xlfn.IFERROR(IF(VLOOKUP(B211,'[11]FOURN SC'!$A$9:$L$230,5,FALSE)&lt;&gt;0,VLOOKUP(B211,'[11]FOURN SC'!$A$9:$L$230,5,FALSE),""),"")</f>
        <v>AUTRE</v>
      </c>
      <c r="E211" s="32" t="s">
        <v>653</v>
      </c>
      <c r="F211" s="130">
        <v>0.38415</v>
      </c>
      <c r="G211" s="143" t="s">
        <v>104</v>
      </c>
      <c r="H211" s="32">
        <f>_xlfn.IFERROR(IF(VLOOKUP(B211,'[11]FOURN SC'!$A$9:$L$230,8,FALSE)&lt;&gt;0,VLOOKUP(B211,'[11]FOURN SC'!$A$9:$L$230,8,FALSE),""),"")</f>
        <v>1</v>
      </c>
      <c r="I211" s="145"/>
      <c r="J211" s="58"/>
      <c r="K211" s="58"/>
      <c r="L211" s="100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</row>
    <row r="212" spans="1:95" s="31" customFormat="1" ht="18" customHeight="1">
      <c r="A212" s="81" t="str">
        <f>_xlfn.IFERROR(IF(VLOOKUP(B212,'[11]FOURN SC'!$A$9:$L$230,2,FALSE)&lt;&gt;0,VLOOKUP(B212,'[11]FOURN SC'!$A$9:$L$230,2,FALSE),""),"")</f>
        <v>k123011</v>
      </c>
      <c r="B212" s="43" t="s">
        <v>120</v>
      </c>
      <c r="C212" s="32" t="str">
        <f>_xlfn.IFERROR(IF(VLOOKUP(B212,'[11]FOURN SC'!$A$9:$L$230,4,FALSE)&lt;&gt;0,VLOOKUP(B212,'[11]FOURN SC'!$A$9:$L$230,4,FALSE),""),"")</f>
        <v>UHU</v>
      </c>
      <c r="D212" s="32" t="str">
        <f>_xlfn.IFERROR(IF(VLOOKUP(B212,'[11]FOURN SC'!$A$9:$L$230,5,FALSE)&lt;&gt;0,VLOOKUP(B212,'[11]FOURN SC'!$A$9:$L$230,5,FALSE),""),"")</f>
        <v>UE</v>
      </c>
      <c r="E212" s="32" t="s">
        <v>583</v>
      </c>
      <c r="F212" s="130">
        <v>0.8273999999999999</v>
      </c>
      <c r="G212" s="32" t="s">
        <v>104</v>
      </c>
      <c r="H212" s="32">
        <f>_xlfn.IFERROR(IF(VLOOKUP(B212,'[11]FOURN SC'!$A$9:$L$230,8,FALSE)&lt;&gt;0,VLOOKUP(B212,'[11]FOURN SC'!$A$9:$L$230,8,FALSE),""),"")</f>
        <v>1</v>
      </c>
      <c r="I212" s="145"/>
      <c r="J212" s="58"/>
      <c r="K212" s="58"/>
      <c r="L212" s="100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</row>
    <row r="213" spans="1:95" s="31" customFormat="1" ht="18" customHeight="1">
      <c r="A213" s="81" t="str">
        <f>_xlfn.IFERROR(IF(VLOOKUP(B213,'[11]FOURN SC'!$A$9:$L$230,2,FALSE)&lt;&gt;0,VLOOKUP(B213,'[11]FOURN SC'!$A$9:$L$230,2,FALSE),""),"")</f>
        <v>k123012</v>
      </c>
      <c r="B213" s="43" t="s">
        <v>121</v>
      </c>
      <c r="C213" s="32" t="str">
        <f>_xlfn.IFERROR(IF(VLOOKUP(B213,'[11]FOURN SC'!$A$9:$L$230,4,FALSE)&lt;&gt;0,VLOOKUP(B213,'[11]FOURN SC'!$A$9:$L$230,4,FALSE),""),"")</f>
        <v>UHU</v>
      </c>
      <c r="D213" s="32" t="str">
        <f>_xlfn.IFERROR(IF(VLOOKUP(B213,'[11]FOURN SC'!$A$9:$L$230,5,FALSE)&lt;&gt;0,VLOOKUP(B213,'[11]FOURN SC'!$A$9:$L$230,5,FALSE),""),"")</f>
        <v>UE</v>
      </c>
      <c r="E213" s="32" t="s">
        <v>583</v>
      </c>
      <c r="F213" s="130">
        <v>1.5563</v>
      </c>
      <c r="G213" s="32" t="s">
        <v>104</v>
      </c>
      <c r="H213" s="32">
        <f>_xlfn.IFERROR(IF(VLOOKUP(B213,'[11]FOURN SC'!$A$9:$L$230,8,FALSE)&lt;&gt;0,VLOOKUP(B213,'[11]FOURN SC'!$A$9:$L$230,8,FALSE),""),"")</f>
        <v>1</v>
      </c>
      <c r="I213" s="145"/>
      <c r="J213" s="58"/>
      <c r="K213" s="58"/>
      <c r="L213" s="100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</row>
    <row r="214" spans="1:95" s="31" customFormat="1" ht="18" customHeight="1">
      <c r="A214" s="81" t="str">
        <f>_xlfn.IFERROR(IF(VLOOKUP(B214,'[11]FOURN SC'!$A$9:$L$230,2,FALSE)&lt;&gt;0,VLOOKUP(B214,'[11]FOURN SC'!$A$9:$L$230,2,FALSE),""),"")</f>
        <v>k123014</v>
      </c>
      <c r="B214" s="43" t="s">
        <v>122</v>
      </c>
      <c r="C214" s="32" t="str">
        <f>_xlfn.IFERROR(IF(VLOOKUP(B214,'[11]FOURN SC'!$A$9:$L$230,4,FALSE)&lt;&gt;0,VLOOKUP(B214,'[11]FOURN SC'!$A$9:$L$230,4,FALSE),""),"")</f>
        <v>UHU</v>
      </c>
      <c r="D214" s="32" t="str">
        <f>_xlfn.IFERROR(IF(VLOOKUP(B214,'[11]FOURN SC'!$A$9:$L$230,5,FALSE)&lt;&gt;0,VLOOKUP(B214,'[11]FOURN SC'!$A$9:$L$230,5,FALSE),""),"")</f>
        <v>UE</v>
      </c>
      <c r="E214" s="32" t="s">
        <v>583</v>
      </c>
      <c r="F214" s="130">
        <v>2.49205</v>
      </c>
      <c r="G214" s="32" t="s">
        <v>104</v>
      </c>
      <c r="H214" s="32">
        <f>_xlfn.IFERROR(IF(VLOOKUP(B214,'[11]FOURN SC'!$A$9:$L$230,8,FALSE)&lt;&gt;0,VLOOKUP(B214,'[11]FOURN SC'!$A$9:$L$230,8,FALSE),""),"")</f>
        <v>1</v>
      </c>
      <c r="I214" s="145"/>
      <c r="J214" s="58"/>
      <c r="K214" s="58"/>
      <c r="L214" s="100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</row>
    <row r="215" spans="1:95" s="31" customFormat="1" ht="18" customHeight="1">
      <c r="A215" s="81" t="s">
        <v>594</v>
      </c>
      <c r="B215" s="43" t="s">
        <v>258</v>
      </c>
      <c r="C215" s="32" t="str">
        <f>_xlfn.IFERROR(IF(VLOOKUP(B215,'[11]FOURN SC'!$A$9:$L$230,4,FALSE)&lt;&gt;0,VLOOKUP(B215,'[11]FOURN SC'!$A$9:$L$230,4,FALSE),""),"")</f>
        <v>Cléopatre</v>
      </c>
      <c r="D215" s="32" t="str">
        <f>_xlfn.IFERROR(IF(VLOOKUP(B215,'[11]FOURN SC'!$A$9:$L$230,5,FALSE)&lt;&gt;0,VLOOKUP(B215,'[11]FOURN SC'!$A$9:$L$230,5,FALSE),""),"")</f>
        <v>AUTRE</v>
      </c>
      <c r="E215" s="32" t="s">
        <v>583</v>
      </c>
      <c r="F215" s="130">
        <v>0.9027524999999998</v>
      </c>
      <c r="G215" s="32" t="s">
        <v>104</v>
      </c>
      <c r="H215" s="32">
        <v>1</v>
      </c>
      <c r="I215" s="145"/>
      <c r="J215" s="58"/>
      <c r="K215" s="58"/>
      <c r="L215" s="100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</row>
    <row r="216" spans="1:95" s="31" customFormat="1" ht="18" customHeight="1">
      <c r="A216" s="81" t="str">
        <f>_xlfn.IFERROR(IF(VLOOKUP(B216,'[11]FOURN SC'!$A$9:$L$230,2,FALSE)&lt;&gt;0,VLOOKUP(B216,'[11]FOURN SC'!$A$9:$L$230,2,FALSE),""),"")</f>
        <v>K123113</v>
      </c>
      <c r="B216" s="43" t="s">
        <v>259</v>
      </c>
      <c r="C216" s="32" t="str">
        <f>_xlfn.IFERROR(IF(VLOOKUP(B216,'[11]FOURN SC'!$A$9:$L$230,4,FALSE)&lt;&gt;0,VLOOKUP(B216,'[11]FOURN SC'!$A$9:$L$230,4,FALSE),""),"")</f>
        <v>Cléopatre</v>
      </c>
      <c r="D216" s="32" t="str">
        <f>_xlfn.IFERROR(IF(VLOOKUP(B216,'[11]FOURN SC'!$A$9:$L$230,5,FALSE)&lt;&gt;0,VLOOKUP(B216,'[11]FOURN SC'!$A$9:$L$230,5,FALSE),""),"")</f>
        <v>AUTRE</v>
      </c>
      <c r="E216" s="32" t="s">
        <v>653</v>
      </c>
      <c r="F216" s="130">
        <v>0.188135</v>
      </c>
      <c r="G216" s="143" t="s">
        <v>104</v>
      </c>
      <c r="H216" s="32">
        <v>1</v>
      </c>
      <c r="I216" s="145" t="s">
        <v>596</v>
      </c>
      <c r="J216" s="58"/>
      <c r="K216" s="58"/>
      <c r="L216" s="100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</row>
    <row r="217" spans="1:95" s="31" customFormat="1" ht="18" customHeight="1">
      <c r="A217" s="81" t="str">
        <f>_xlfn.IFERROR(IF(VLOOKUP(B217,'[11]FOURN SC'!$A$9:$L$230,2,FALSE)&lt;&gt;0,VLOOKUP(B217,'[11]FOURN SC'!$A$9:$L$230,2,FALSE),""),"")</f>
        <v>K123114</v>
      </c>
      <c r="B217" s="43" t="s">
        <v>260</v>
      </c>
      <c r="C217" s="32" t="str">
        <f>_xlfn.IFERROR(IF(VLOOKUP(B217,'[11]FOURN SC'!$A$9:$L$230,4,FALSE)&lt;&gt;0,VLOOKUP(B217,'[11]FOURN SC'!$A$9:$L$230,4,FALSE),""),"")</f>
        <v>Cléopatre</v>
      </c>
      <c r="D217" s="32" t="str">
        <f>_xlfn.IFERROR(IF(VLOOKUP(B217,'[11]FOURN SC'!$A$9:$L$230,5,FALSE)&lt;&gt;0,VLOOKUP(B217,'[11]FOURN SC'!$A$9:$L$230,5,FALSE),""),"")</f>
        <v>AUTRE</v>
      </c>
      <c r="E217" s="32" t="s">
        <v>653</v>
      </c>
      <c r="F217" s="130">
        <v>0.42552</v>
      </c>
      <c r="G217" s="143" t="s">
        <v>104</v>
      </c>
      <c r="H217" s="32">
        <v>1</v>
      </c>
      <c r="I217" s="145" t="s">
        <v>596</v>
      </c>
      <c r="J217" s="58"/>
      <c r="K217" s="58"/>
      <c r="L217" s="100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</row>
    <row r="218" spans="1:95" s="31" customFormat="1" ht="18" customHeight="1">
      <c r="A218" s="81" t="s">
        <v>593</v>
      </c>
      <c r="B218" s="43" t="s">
        <v>679</v>
      </c>
      <c r="C218" s="32" t="s">
        <v>595</v>
      </c>
      <c r="D218" s="32" t="s">
        <v>423</v>
      </c>
      <c r="E218" s="32" t="s">
        <v>653</v>
      </c>
      <c r="F218" s="130">
        <v>0.788985</v>
      </c>
      <c r="G218" s="143" t="s">
        <v>104</v>
      </c>
      <c r="H218" s="32">
        <v>1</v>
      </c>
      <c r="I218" s="145" t="s">
        <v>597</v>
      </c>
      <c r="J218" s="58"/>
      <c r="K218" s="58"/>
      <c r="L218" s="100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</row>
    <row r="219" spans="1:95" s="31" customFormat="1" ht="18" customHeight="1">
      <c r="A219" s="81" t="s">
        <v>463</v>
      </c>
      <c r="B219" s="51" t="s">
        <v>354</v>
      </c>
      <c r="C219" s="32">
        <f>_xlfn.IFERROR(IF(VLOOKUP(B219,'[11]FOURN SC'!$A$9:$L$230,4,FALSE)&lt;&gt;0,VLOOKUP(B219,'[11]FOURN SC'!$A$9:$L$230,4,FALSE),""),"")</f>
      </c>
      <c r="D219" s="32">
        <f>_xlfn.IFERROR(IF(VLOOKUP(B219,'[11]FOURN SC'!$A$9:$L$230,5,FALSE)&lt;&gt;0,VLOOKUP(B219,'[11]FOURN SC'!$A$9:$L$230,5,FALSE),""),"")</f>
      </c>
      <c r="E219" s="32" t="s">
        <v>653</v>
      </c>
      <c r="F219" s="130"/>
      <c r="G219" s="143" t="s">
        <v>356</v>
      </c>
      <c r="H219" s="32">
        <f>_xlfn.IFERROR(IF(VLOOKUP(B219,'[11]FOURN SC'!$A$9:$L$230,8,FALSE)&lt;&gt;0,VLOOKUP(B219,'[11]FOURN SC'!$A$9:$L$230,8,FALSE),""),"")</f>
      </c>
      <c r="I219" s="145"/>
      <c r="J219" s="58"/>
      <c r="K219" s="58"/>
      <c r="L219" s="100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</row>
    <row r="220" spans="1:95" s="31" customFormat="1" ht="18" customHeight="1">
      <c r="A220" s="81" t="str">
        <f>_xlfn.IFERROR(IF(VLOOKUP(B220,'[11]FOURN SC'!$A$9:$L$230,2,FALSE)&lt;&gt;0,VLOOKUP(B220,'[11]FOURN SC'!$A$9:$L$230,2,FALSE),""),"")</f>
        <v>K123006</v>
      </c>
      <c r="B220" s="43" t="s">
        <v>150</v>
      </c>
      <c r="C220" s="32" t="str">
        <f>_xlfn.IFERROR(IF(VLOOKUP(B220,'[11]FOURN SC'!$A$9:$L$230,4,FALSE)&lt;&gt;0,VLOOKUP(B220,'[11]FOURN SC'!$A$9:$L$230,4,FALSE),""),"")</f>
        <v>GIOTTO</v>
      </c>
      <c r="D220" s="32" t="str">
        <f>_xlfn.IFERROR(IF(VLOOKUP(B220,'[11]FOURN SC'!$A$9:$L$230,5,FALSE)&lt;&gt;0,VLOOKUP(B220,'[11]FOURN SC'!$A$9:$L$230,5,FALSE),""),"")</f>
        <v>FR</v>
      </c>
      <c r="E220" s="32" t="s">
        <v>583</v>
      </c>
      <c r="F220" s="130">
        <v>10.239115956300001</v>
      </c>
      <c r="G220" s="32" t="s">
        <v>104</v>
      </c>
      <c r="H220" s="32">
        <f>_xlfn.IFERROR(IF(VLOOKUP(B220,'[11]FOURN SC'!$A$9:$L$230,8,FALSE)&lt;&gt;0,VLOOKUP(B220,'[11]FOURN SC'!$A$9:$L$230,8,FALSE),""),"")</f>
        <v>1</v>
      </c>
      <c r="I220" s="145"/>
      <c r="J220" s="58"/>
      <c r="K220" s="58"/>
      <c r="L220" s="100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</row>
    <row r="221" spans="1:95" s="31" customFormat="1" ht="18" customHeight="1">
      <c r="A221" s="81" t="s">
        <v>598</v>
      </c>
      <c r="B221" s="54" t="s">
        <v>261</v>
      </c>
      <c r="C221" s="32" t="s">
        <v>515</v>
      </c>
      <c r="D221" s="32" t="s">
        <v>423</v>
      </c>
      <c r="E221" s="32" t="s">
        <v>583</v>
      </c>
      <c r="F221" s="130">
        <v>7.821884999999998</v>
      </c>
      <c r="G221" s="32" t="s">
        <v>104</v>
      </c>
      <c r="H221" s="32">
        <v>1</v>
      </c>
      <c r="I221" s="145" t="s">
        <v>516</v>
      </c>
      <c r="J221" s="58"/>
      <c r="K221" s="58"/>
      <c r="L221" s="100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</row>
    <row r="222" spans="1:95" s="31" customFormat="1" ht="18" customHeight="1">
      <c r="A222" s="81" t="str">
        <f>_xlfn.IFERROR(IF(VLOOKUP(B222,'[11]FOURN SC'!$A$9:$L$230,2,FALSE)&lt;&gt;0,VLOOKUP(B222,'[11]FOURN SC'!$A$9:$L$230,2,FALSE),""),"")</f>
        <v>K123016</v>
      </c>
      <c r="B222" s="43" t="s">
        <v>123</v>
      </c>
      <c r="C222" s="32" t="str">
        <f>_xlfn.IFERROR(IF(VLOOKUP(B222,'[11]FOURN SC'!$A$9:$L$230,4,FALSE)&lt;&gt;0,VLOOKUP(B222,'[11]FOURN SC'!$A$9:$L$230,4,FALSE),""),"")</f>
        <v>PENTEL</v>
      </c>
      <c r="D222" s="32" t="str">
        <f>_xlfn.IFERROR(IF(VLOOKUP(B222,'[11]FOURN SC'!$A$9:$L$230,5,FALSE)&lt;&gt;0,VLOOKUP(B222,'[11]FOURN SC'!$A$9:$L$230,5,FALSE),""),"")</f>
        <v>AUTRE</v>
      </c>
      <c r="E222" s="32" t="s">
        <v>583</v>
      </c>
      <c r="F222" s="130">
        <v>3.147074999999999</v>
      </c>
      <c r="G222" s="143" t="s">
        <v>355</v>
      </c>
      <c r="H222" s="32">
        <f>_xlfn.IFERROR(IF(VLOOKUP(B222,'[11]FOURN SC'!$A$9:$L$230,8,FALSE)&lt;&gt;0,VLOOKUP(B222,'[11]FOURN SC'!$A$9:$L$230,8,FALSE),""),"")</f>
        <v>1</v>
      </c>
      <c r="I222" s="145"/>
      <c r="J222" s="58"/>
      <c r="K222" s="58"/>
      <c r="L222" s="100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</row>
    <row r="223" spans="1:95" s="31" customFormat="1" ht="18" customHeight="1">
      <c r="A223" s="81" t="s">
        <v>463</v>
      </c>
      <c r="B223" s="51" t="s">
        <v>358</v>
      </c>
      <c r="C223" s="32">
        <f>_xlfn.IFERROR(IF(VLOOKUP(B223,'[11]FOURN SC'!$A$9:$L$230,4,FALSE)&lt;&gt;0,VLOOKUP(B223,'[11]FOURN SC'!$A$9:$L$230,4,FALSE),""),"")</f>
      </c>
      <c r="D223" s="32">
        <f>_xlfn.IFERROR(IF(VLOOKUP(B223,'[11]FOURN SC'!$A$9:$L$230,5,FALSE)&lt;&gt;0,VLOOKUP(B223,'[11]FOURN SC'!$A$9:$L$230,5,FALSE),""),"")</f>
      </c>
      <c r="E223" s="32" t="s">
        <v>653</v>
      </c>
      <c r="F223" s="130"/>
      <c r="G223" s="143" t="s">
        <v>357</v>
      </c>
      <c r="H223" s="32">
        <f>_xlfn.IFERROR(IF(VLOOKUP(B223,'[11]FOURN SC'!$A$9:$L$230,8,FALSE)&lt;&gt;0,VLOOKUP(B223,'[11]FOURN SC'!$A$9:$L$230,8,FALSE),""),"")</f>
      </c>
      <c r="I223" s="145"/>
      <c r="J223" s="58"/>
      <c r="K223" s="58"/>
      <c r="L223" s="100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</row>
    <row r="224" spans="1:95" s="31" customFormat="1" ht="18" customHeight="1">
      <c r="A224" s="81" t="s">
        <v>599</v>
      </c>
      <c r="B224" s="43" t="s">
        <v>683</v>
      </c>
      <c r="C224" s="32" t="s">
        <v>517</v>
      </c>
      <c r="D224" s="32" t="s">
        <v>434</v>
      </c>
      <c r="E224" s="32" t="s">
        <v>653</v>
      </c>
      <c r="F224" s="130">
        <v>0.591</v>
      </c>
      <c r="G224" s="32" t="s">
        <v>104</v>
      </c>
      <c r="H224" s="32">
        <v>1</v>
      </c>
      <c r="I224" s="145" t="s">
        <v>518</v>
      </c>
      <c r="J224" s="58"/>
      <c r="K224" s="58"/>
      <c r="L224" s="100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</row>
    <row r="225" spans="1:95" s="31" customFormat="1" ht="18" customHeight="1">
      <c r="A225" s="81" t="str">
        <f>_xlfn.IFERROR(IF(VLOOKUP(B225,'[11]FOURN SC'!$A$9:$L$230,2,FALSE)&lt;&gt;0,VLOOKUP(B225,'[11]FOURN SC'!$A$9:$L$230,2,FALSE),""),"")</f>
        <v>K107505</v>
      </c>
      <c r="B225" s="128" t="s">
        <v>262</v>
      </c>
      <c r="C225" s="32" t="str">
        <f>_xlfn.IFERROR(IF(VLOOKUP(B225,'[11]FOURN SC'!$A$9:$L$230,4,FALSE)&lt;&gt;0,VLOOKUP(B225,'[11]FOURN SC'!$A$9:$L$230,4,FALSE),""),"")</f>
        <v>BIC</v>
      </c>
      <c r="D225" s="32" t="s">
        <v>434</v>
      </c>
      <c r="E225" s="32" t="s">
        <v>583</v>
      </c>
      <c r="F225" s="130">
        <v>1.9798499999999997</v>
      </c>
      <c r="G225" s="32" t="s">
        <v>104</v>
      </c>
      <c r="H225" s="32">
        <f>_xlfn.IFERROR(IF(VLOOKUP(B225,'[11]FOURN SC'!$A$9:$L$230,8,FALSE)&lt;&gt;0,VLOOKUP(B225,'[11]FOURN SC'!$A$9:$L$230,8,FALSE),""),"")</f>
        <v>1</v>
      </c>
      <c r="I225" s="145"/>
      <c r="J225" s="58"/>
      <c r="K225" s="58"/>
      <c r="L225" s="100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</row>
    <row r="226" spans="1:95" s="31" customFormat="1" ht="18" customHeight="1">
      <c r="A226" s="81" t="s">
        <v>519</v>
      </c>
      <c r="B226" s="51" t="s">
        <v>684</v>
      </c>
      <c r="C226" s="32" t="s">
        <v>520</v>
      </c>
      <c r="D226" s="32" t="s">
        <v>434</v>
      </c>
      <c r="E226" s="32" t="s">
        <v>583</v>
      </c>
      <c r="F226" s="130">
        <v>3.7528499999999996</v>
      </c>
      <c r="G226" s="150" t="s">
        <v>104</v>
      </c>
      <c r="H226" s="32">
        <v>1</v>
      </c>
      <c r="I226" s="145" t="s">
        <v>521</v>
      </c>
      <c r="J226" s="58"/>
      <c r="K226" s="58"/>
      <c r="L226" s="100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</row>
    <row r="227" spans="1:95" s="31" customFormat="1" ht="18" customHeight="1">
      <c r="A227" s="81">
        <f>_xlfn.IFERROR(IF(VLOOKUP(B227,'[11]FOURN SC'!$A$9:$L$230,2,FALSE)&lt;&gt;0,VLOOKUP(B227,'[11]FOURN SC'!$A$9:$L$230,2,FALSE),""),"")</f>
      </c>
      <c r="B227" s="51" t="s">
        <v>685</v>
      </c>
      <c r="C227" s="32">
        <f>_xlfn.IFERROR(IF(VLOOKUP(B227,'[11]FOURN SC'!$A$9:$L$230,4,FALSE)&lt;&gt;0,VLOOKUP(B227,'[11]FOURN SC'!$A$9:$L$230,4,FALSE),""),"")</f>
      </c>
      <c r="D227" s="32">
        <f>_xlfn.IFERROR(IF(VLOOKUP(B227,'[11]FOURN SC'!$A$9:$L$230,5,FALSE)&lt;&gt;0,VLOOKUP(B227,'[11]FOURN SC'!$A$9:$L$230,5,FALSE),""),"")</f>
      </c>
      <c r="E227" s="32" t="s">
        <v>653</v>
      </c>
      <c r="F227" s="130"/>
      <c r="G227" s="32" t="s">
        <v>104</v>
      </c>
      <c r="H227" s="32">
        <f>_xlfn.IFERROR(IF(VLOOKUP(B227,'[11]FOURN SC'!$A$9:$L$230,8,FALSE)&lt;&gt;0,VLOOKUP(B227,'[11]FOURN SC'!$A$9:$L$230,8,FALSE),""),"")</f>
      </c>
      <c r="I227" s="145"/>
      <c r="J227" s="58"/>
      <c r="K227" s="58"/>
      <c r="L227" s="100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</row>
    <row r="228" spans="1:95" s="31" customFormat="1" ht="18" customHeight="1">
      <c r="A228" s="81" t="s">
        <v>600</v>
      </c>
      <c r="B228" s="43" t="s">
        <v>124</v>
      </c>
      <c r="C228" s="32" t="s">
        <v>527</v>
      </c>
      <c r="D228" s="32" t="str">
        <f>_xlfn.IFERROR(IF(VLOOKUP(B228,'[11]FOURN SC'!$A$9:$L$230,5,FALSE)&lt;&gt;0,VLOOKUP(B228,'[11]FOURN SC'!$A$9:$L$230,5,FALSE),""),"")</f>
        <v>AUTRE</v>
      </c>
      <c r="E228" s="32" t="s">
        <v>653</v>
      </c>
      <c r="F228" s="130">
        <v>0.14327272727272727</v>
      </c>
      <c r="G228" s="32" t="s">
        <v>104</v>
      </c>
      <c r="H228" s="32">
        <f>_xlfn.IFERROR(IF(VLOOKUP(B228,'[11]FOURN SC'!$A$9:$L$230,8,FALSE)&lt;&gt;0,VLOOKUP(B228,'[11]FOURN SC'!$A$9:$L$230,8,FALSE),""),"")</f>
        <v>1</v>
      </c>
      <c r="I228" s="145"/>
      <c r="J228" s="58"/>
      <c r="K228" s="58"/>
      <c r="L228" s="100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</row>
    <row r="229" spans="1:95" s="31" customFormat="1" ht="18" customHeight="1">
      <c r="A229" s="81" t="s">
        <v>522</v>
      </c>
      <c r="B229" s="54" t="s">
        <v>359</v>
      </c>
      <c r="C229" s="32" t="s">
        <v>523</v>
      </c>
      <c r="D229" s="32" t="s">
        <v>434</v>
      </c>
      <c r="E229" s="32" t="s">
        <v>653</v>
      </c>
      <c r="F229" s="130">
        <v>4.0089500000000005</v>
      </c>
      <c r="G229" s="32" t="s">
        <v>104</v>
      </c>
      <c r="H229" s="32">
        <v>1</v>
      </c>
      <c r="I229" s="145"/>
      <c r="J229" s="58"/>
      <c r="K229" s="58"/>
      <c r="L229" s="100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</row>
    <row r="230" spans="1:95" s="31" customFormat="1" ht="18" customHeight="1">
      <c r="A230" s="81"/>
      <c r="B230" s="41" t="s">
        <v>125</v>
      </c>
      <c r="C230" s="32">
        <f>_xlfn.IFERROR(IF(VLOOKUP(B230,'[11]FOURN SC'!$A$9:$L$230,4,FALSE)&lt;&gt;0,VLOOKUP(B230,'[11]FOURN SC'!$A$9:$L$230,4,FALSE),""),"")</f>
      </c>
      <c r="D230" s="32"/>
      <c r="E230" s="32" t="s">
        <v>653</v>
      </c>
      <c r="F230" s="130"/>
      <c r="G230" s="32"/>
      <c r="H230" s="32">
        <f>_xlfn.IFERROR(IF(VLOOKUP(B230,'[11]FOURN SC'!$A$9:$L$230,8,FALSE)&lt;&gt;0,VLOOKUP(B230,'[11]FOURN SC'!$A$9:$L$230,8,FALSE),""),"")</f>
      </c>
      <c r="I230" s="145"/>
      <c r="J230" s="58"/>
      <c r="K230" s="58"/>
      <c r="L230" s="100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</row>
    <row r="231" spans="1:95" s="31" customFormat="1" ht="18" customHeight="1">
      <c r="A231" s="81" t="str">
        <f>_xlfn.IFERROR(IF(VLOOKUP(B231,'[11]FOURN SC'!$A$9:$L$230,2,FALSE)&lt;&gt;0,VLOOKUP(B231,'[11]FOURN SC'!$A$9:$L$230,2,FALSE),""),"")</f>
        <v>K231101</v>
      </c>
      <c r="B231" s="43" t="s">
        <v>126</v>
      </c>
      <c r="C231" s="32" t="str">
        <f>_xlfn.IFERROR(IF(VLOOKUP(B231,'[11]FOURN SC'!$A$9:$L$230,4,FALSE)&lt;&gt;0,VLOOKUP(B231,'[11]FOURN SC'!$A$9:$L$230,4,FALSE),""),"")</f>
        <v>FUZEAU</v>
      </c>
      <c r="D231" s="32" t="str">
        <f>_xlfn.IFERROR(IF(VLOOKUP(B231,'[11]FOURN SC'!$A$9:$L$230,5,FALSE)&lt;&gt;0,VLOOKUP(B231,'[11]FOURN SC'!$A$9:$L$230,5,FALSE),""),"")</f>
        <v>FR</v>
      </c>
      <c r="E231" s="32" t="s">
        <v>650</v>
      </c>
      <c r="F231" s="130">
        <v>0.7486</v>
      </c>
      <c r="G231" s="32" t="s">
        <v>127</v>
      </c>
      <c r="H231" s="32">
        <f>_xlfn.IFERROR(IF(VLOOKUP(B231,'[11]FOURN SC'!$A$9:$L$230,8,FALSE)&lt;&gt;0,VLOOKUP(B231,'[11]FOURN SC'!$A$9:$L$230,8,FALSE),""),"")</f>
        <v>1</v>
      </c>
      <c r="I231" s="145"/>
      <c r="J231" s="58"/>
      <c r="K231" s="58"/>
      <c r="L231" s="100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</row>
    <row r="232" spans="1:95" s="31" customFormat="1" ht="18" customHeight="1">
      <c r="A232" s="81" t="s">
        <v>524</v>
      </c>
      <c r="B232" s="43" t="s">
        <v>360</v>
      </c>
      <c r="C232" s="32" t="s">
        <v>525</v>
      </c>
      <c r="D232" s="32" t="s">
        <v>269</v>
      </c>
      <c r="E232" s="32" t="s">
        <v>650</v>
      </c>
      <c r="F232" s="130">
        <v>7.706639999999999</v>
      </c>
      <c r="G232" s="32" t="s">
        <v>104</v>
      </c>
      <c r="H232" s="32">
        <v>1</v>
      </c>
      <c r="I232" s="145"/>
      <c r="J232" s="58"/>
      <c r="K232" s="58"/>
      <c r="L232" s="100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</row>
    <row r="233" spans="1:95" s="38" customFormat="1" ht="18" customHeight="1">
      <c r="A233" s="81" t="s">
        <v>526</v>
      </c>
      <c r="B233" s="43" t="s">
        <v>263</v>
      </c>
      <c r="C233" s="32" t="s">
        <v>527</v>
      </c>
      <c r="D233" s="32" t="s">
        <v>423</v>
      </c>
      <c r="E233" s="32" t="s">
        <v>653</v>
      </c>
      <c r="F233" s="130">
        <v>56.55025714285715</v>
      </c>
      <c r="G233" s="32" t="s">
        <v>104</v>
      </c>
      <c r="H233" s="32">
        <v>1</v>
      </c>
      <c r="I233" s="153"/>
      <c r="J233" s="60"/>
      <c r="K233" s="58"/>
      <c r="L233" s="10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</row>
    <row r="234" spans="1:12" ht="18" customHeight="1">
      <c r="A234" s="81">
        <f>_xlfn.IFERROR(IF(VLOOKUP(B234,'[11]FOURN SC'!$A$9:$L$230,2,FALSE)&lt;&gt;0,VLOOKUP(B234,'[11]FOURN SC'!$A$9:$L$230,2,FALSE),""),"")</f>
      </c>
      <c r="B234" s="43" t="s">
        <v>264</v>
      </c>
      <c r="C234" s="32">
        <f>_xlfn.IFERROR(IF(VLOOKUP(B234,'[11]FOURN SC'!$A$9:$L$230,4,FALSE)&lt;&gt;0,VLOOKUP(B234,'[11]FOURN SC'!$A$9:$L$230,4,FALSE),""),"")</f>
      </c>
      <c r="D234" s="32"/>
      <c r="E234" s="32" t="s">
        <v>653</v>
      </c>
      <c r="F234" s="130"/>
      <c r="G234" s="32" t="s">
        <v>104</v>
      </c>
      <c r="H234" s="32">
        <f>_xlfn.IFERROR(IF(VLOOKUP(B234,'[11]FOURN SC'!$A$9:$L$230,8,FALSE)&lt;&gt;0,VLOOKUP(B234,'[11]FOURN SC'!$A$9:$L$230,8,FALSE),""),"")</f>
      </c>
      <c r="I234" s="152"/>
      <c r="K234" s="58"/>
      <c r="L234" s="100"/>
    </row>
    <row r="235" spans="1:95" s="38" customFormat="1" ht="18" customHeight="1">
      <c r="A235" s="81" t="s">
        <v>528</v>
      </c>
      <c r="B235" s="43" t="s">
        <v>265</v>
      </c>
      <c r="C235" s="32">
        <f>_xlfn.IFERROR(IF(VLOOKUP(B235,'[11]FOURN SC'!$A$9:$L$230,4,FALSE)&lt;&gt;0,VLOOKUP(B235,'[11]FOURN SC'!$A$9:$L$230,4,FALSE),""),"")</f>
      </c>
      <c r="D235" s="32"/>
      <c r="E235" s="32" t="s">
        <v>653</v>
      </c>
      <c r="F235" s="130">
        <v>11.86728</v>
      </c>
      <c r="G235" s="32" t="s">
        <v>295</v>
      </c>
      <c r="H235" s="32">
        <v>1</v>
      </c>
      <c r="I235" s="153"/>
      <c r="J235" s="60"/>
      <c r="K235" s="58"/>
      <c r="L235" s="10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</row>
    <row r="236" spans="1:95" s="38" customFormat="1" ht="18" customHeight="1">
      <c r="A236" s="81" t="s">
        <v>529</v>
      </c>
      <c r="B236" s="43" t="s">
        <v>266</v>
      </c>
      <c r="C236" s="32" t="s">
        <v>530</v>
      </c>
      <c r="D236" s="32" t="s">
        <v>423</v>
      </c>
      <c r="E236" s="32" t="s">
        <v>653</v>
      </c>
      <c r="F236" s="130">
        <v>10.174655999999997</v>
      </c>
      <c r="G236" s="32" t="s">
        <v>104</v>
      </c>
      <c r="H236" s="32">
        <v>1</v>
      </c>
      <c r="I236" s="153" t="s">
        <v>531</v>
      </c>
      <c r="J236" s="60"/>
      <c r="K236" s="58"/>
      <c r="L236" s="10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</row>
    <row r="237" spans="1:95" s="31" customFormat="1" ht="18" customHeight="1">
      <c r="A237" s="81">
        <f>_xlfn.IFERROR(IF(VLOOKUP(B237,'[11]FOURN SC'!$A$9:$L$230,2,FALSE)&lt;&gt;0,VLOOKUP(B237,'[11]FOURN SC'!$A$9:$L$230,2,FALSE),""),"")</f>
      </c>
      <c r="B237" s="41" t="s">
        <v>361</v>
      </c>
      <c r="C237" s="32">
        <f>_xlfn.IFERROR(IF(VLOOKUP(B237,'[11]FOURN SC'!$A$9:$L$230,4,FALSE)&lt;&gt;0,VLOOKUP(B237,'[11]FOURN SC'!$A$9:$L$230,4,FALSE),""),"")</f>
      </c>
      <c r="D237" s="32"/>
      <c r="E237" s="32" t="s">
        <v>653</v>
      </c>
      <c r="F237" s="130"/>
      <c r="G237" s="32"/>
      <c r="H237" s="32"/>
      <c r="I237" s="145"/>
      <c r="J237" s="58"/>
      <c r="K237" s="58"/>
      <c r="L237" s="100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</row>
    <row r="238" spans="1:12" ht="25.5" customHeight="1">
      <c r="A238" s="81">
        <f>_xlfn.IFERROR(IF(VLOOKUP(B238,'[11]FOURN SC'!$A$9:$L$230,2,FALSE)&lt;&gt;0,VLOOKUP(B238,'[11]FOURN SC'!$A$9:$L$230,2,FALSE),""),"")</f>
      </c>
      <c r="B238" s="154" t="s">
        <v>362</v>
      </c>
      <c r="C238" s="155"/>
      <c r="D238" s="32"/>
      <c r="E238" s="32" t="s">
        <v>653</v>
      </c>
      <c r="F238" s="130"/>
      <c r="G238" s="45"/>
      <c r="H238" s="45"/>
      <c r="I238" s="152"/>
      <c r="K238" s="58"/>
      <c r="L238" s="100"/>
    </row>
    <row r="239" spans="1:12" ht="18" customHeight="1">
      <c r="A239" s="85" t="s">
        <v>394</v>
      </c>
      <c r="B239" s="43" t="s">
        <v>395</v>
      </c>
      <c r="C239" s="32" t="s">
        <v>392</v>
      </c>
      <c r="D239" s="32" t="s">
        <v>269</v>
      </c>
      <c r="E239" s="32" t="s">
        <v>393</v>
      </c>
      <c r="F239" s="130">
        <v>0.62055</v>
      </c>
      <c r="G239" s="32" t="s">
        <v>6</v>
      </c>
      <c r="H239" s="32">
        <v>1</v>
      </c>
      <c r="I239" s="152"/>
      <c r="K239" s="58"/>
      <c r="L239" s="100"/>
    </row>
    <row r="240" spans="1:12" ht="18" customHeight="1">
      <c r="A240" s="85" t="s">
        <v>397</v>
      </c>
      <c r="B240" s="43" t="s">
        <v>396</v>
      </c>
      <c r="C240" s="32" t="s">
        <v>392</v>
      </c>
      <c r="D240" s="32" t="s">
        <v>269</v>
      </c>
      <c r="E240" s="32" t="s">
        <v>393</v>
      </c>
      <c r="F240" s="130">
        <v>0.89635</v>
      </c>
      <c r="G240" s="32" t="s">
        <v>6</v>
      </c>
      <c r="H240" s="32">
        <v>1</v>
      </c>
      <c r="I240" s="152" t="s">
        <v>466</v>
      </c>
      <c r="K240" s="58"/>
      <c r="L240" s="100"/>
    </row>
    <row r="241" spans="1:12" ht="18" customHeight="1">
      <c r="A241" s="85" t="s">
        <v>406</v>
      </c>
      <c r="B241" s="43" t="s">
        <v>407</v>
      </c>
      <c r="C241" s="32" t="s">
        <v>392</v>
      </c>
      <c r="D241" s="32" t="s">
        <v>269</v>
      </c>
      <c r="E241" s="32" t="s">
        <v>393</v>
      </c>
      <c r="F241" s="130">
        <v>1.23125</v>
      </c>
      <c r="G241" s="32" t="s">
        <v>6</v>
      </c>
      <c r="H241" s="32">
        <v>1</v>
      </c>
      <c r="I241" s="152"/>
      <c r="K241" s="58"/>
      <c r="L241" s="100"/>
    </row>
    <row r="242" spans="1:12" ht="18" customHeight="1">
      <c r="A242" s="85" t="s">
        <v>409</v>
      </c>
      <c r="B242" s="43" t="s">
        <v>405</v>
      </c>
      <c r="C242" s="32" t="s">
        <v>392</v>
      </c>
      <c r="D242" s="32" t="s">
        <v>269</v>
      </c>
      <c r="E242" s="32" t="s">
        <v>393</v>
      </c>
      <c r="F242" s="130">
        <v>1.23125</v>
      </c>
      <c r="G242" s="32" t="s">
        <v>6</v>
      </c>
      <c r="H242" s="32">
        <v>1</v>
      </c>
      <c r="I242" s="152"/>
      <c r="K242" s="58"/>
      <c r="L242" s="100"/>
    </row>
    <row r="243" spans="1:12" ht="18" customHeight="1">
      <c r="A243" s="85" t="s">
        <v>410</v>
      </c>
      <c r="B243" s="43" t="s">
        <v>408</v>
      </c>
      <c r="C243" s="32" t="s">
        <v>392</v>
      </c>
      <c r="D243" s="32" t="s">
        <v>269</v>
      </c>
      <c r="E243" s="32" t="s">
        <v>393</v>
      </c>
      <c r="F243" s="130">
        <v>1.76315</v>
      </c>
      <c r="G243" s="32" t="s">
        <v>6</v>
      </c>
      <c r="H243" s="32">
        <v>1</v>
      </c>
      <c r="I243" s="152" t="s">
        <v>466</v>
      </c>
      <c r="K243" s="58"/>
      <c r="L243" s="100"/>
    </row>
    <row r="244" spans="1:12" ht="18" customHeight="1" thickBot="1">
      <c r="A244" s="86"/>
      <c r="B244" s="73"/>
      <c r="C244" s="156"/>
      <c r="D244" s="157"/>
      <c r="E244" s="158"/>
      <c r="F244" s="131"/>
      <c r="G244" s="71"/>
      <c r="H244" s="71"/>
      <c r="I244" s="159"/>
      <c r="K244" s="58"/>
      <c r="L244" s="100"/>
    </row>
  </sheetData>
  <sheetProtection/>
  <mergeCells count="6">
    <mergeCell ref="A2:I2"/>
    <mergeCell ref="B1:I1"/>
    <mergeCell ref="E6:H6"/>
    <mergeCell ref="H3:I3"/>
    <mergeCell ref="B3:G3"/>
    <mergeCell ref="A4:I4"/>
  </mergeCells>
  <printOptions/>
  <pageMargins left="0" right="0" top="0" bottom="0" header="0.11811023622047245" footer="0.11811023622047245"/>
  <pageSetup horizontalDpi="600" verticalDpi="600" orientation="landscape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N68"/>
  <sheetViews>
    <sheetView zoomScalePageLayoutView="0" workbookViewId="0" topLeftCell="A1">
      <selection activeCell="A3" sqref="A3:IV3"/>
    </sheetView>
  </sheetViews>
  <sheetFormatPr defaultColWidth="9.88671875" defaultRowHeight="15"/>
  <cols>
    <col min="1" max="1" width="8.6640625" style="33" customWidth="1"/>
    <col min="2" max="2" width="40.10546875" style="204" customWidth="1"/>
    <col min="3" max="3" width="12.10546875" style="98" customWidth="1"/>
    <col min="4" max="4" width="11.10546875" style="184" customWidth="1"/>
    <col min="5" max="5" width="15.3359375" style="195" customWidth="1"/>
    <col min="6" max="6" width="10.6640625" style="189" customWidth="1"/>
    <col min="7" max="7" width="9.88671875" style="87" customWidth="1"/>
    <col min="8" max="8" width="10.4453125" style="99" customWidth="1"/>
    <col min="9" max="9" width="25.99609375" style="87" customWidth="1"/>
    <col min="10" max="16384" width="9.88671875" style="33" customWidth="1"/>
  </cols>
  <sheetData>
    <row r="1" spans="1:92" s="64" customFormat="1" ht="60.75" customHeight="1">
      <c r="A1" s="62"/>
      <c r="B1" s="277" t="s">
        <v>689</v>
      </c>
      <c r="C1" s="277"/>
      <c r="D1" s="277"/>
      <c r="E1" s="277"/>
      <c r="F1" s="277"/>
      <c r="G1" s="277"/>
      <c r="H1" s="277"/>
      <c r="I1" s="278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</row>
    <row r="2" spans="1:92" s="64" customFormat="1" ht="9" customHeight="1" thickBot="1">
      <c r="A2" s="65"/>
      <c r="B2" s="196"/>
      <c r="C2" s="88"/>
      <c r="D2" s="88"/>
      <c r="E2" s="192"/>
      <c r="F2" s="185"/>
      <c r="G2" s="89"/>
      <c r="H2" s="89"/>
      <c r="I2" s="90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</row>
    <row r="3" spans="1:92" ht="36" customHeight="1" thickBot="1">
      <c r="A3" s="274" t="s">
        <v>690</v>
      </c>
      <c r="B3" s="275"/>
      <c r="C3" s="275"/>
      <c r="D3" s="275"/>
      <c r="E3" s="275"/>
      <c r="F3" s="275"/>
      <c r="G3" s="275"/>
      <c r="H3" s="275"/>
      <c r="I3" s="276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</row>
    <row r="4" spans="1:9" s="60" customFormat="1" ht="30.75" customHeight="1" thickBot="1">
      <c r="A4" s="66"/>
      <c r="B4" s="272"/>
      <c r="C4" s="272"/>
      <c r="D4" s="272"/>
      <c r="E4" s="272"/>
      <c r="F4" s="272"/>
      <c r="G4" s="272"/>
      <c r="H4" s="279"/>
      <c r="I4" s="280"/>
    </row>
    <row r="5" spans="1:92" s="67" customFormat="1" ht="42" customHeight="1" thickBot="1">
      <c r="A5" s="281" t="s">
        <v>604</v>
      </c>
      <c r="B5" s="282"/>
      <c r="C5" s="282"/>
      <c r="D5" s="282"/>
      <c r="E5" s="282"/>
      <c r="F5" s="282"/>
      <c r="G5" s="282"/>
      <c r="H5" s="282"/>
      <c r="I5" s="283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</row>
    <row r="6" spans="1:92" s="35" customFormat="1" ht="48" customHeight="1" thickBot="1">
      <c r="A6" s="179" t="s">
        <v>0</v>
      </c>
      <c r="B6" s="74" t="s">
        <v>672</v>
      </c>
      <c r="C6" s="180" t="s">
        <v>1</v>
      </c>
      <c r="D6" s="181" t="s">
        <v>267</v>
      </c>
      <c r="E6" s="181" t="s">
        <v>2</v>
      </c>
      <c r="F6" s="186" t="s">
        <v>664</v>
      </c>
      <c r="G6" s="181" t="s">
        <v>197</v>
      </c>
      <c r="H6" s="181" t="s">
        <v>268</v>
      </c>
      <c r="I6" s="182" t="s">
        <v>296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</row>
    <row r="7" spans="1:9" s="58" customFormat="1" ht="28.5" customHeight="1">
      <c r="A7" s="72"/>
      <c r="B7" s="197" t="s">
        <v>128</v>
      </c>
      <c r="C7" s="91"/>
      <c r="D7" s="183"/>
      <c r="E7" s="193"/>
      <c r="F7" s="187"/>
      <c r="G7" s="93"/>
      <c r="H7" s="92"/>
      <c r="I7" s="94"/>
    </row>
    <row r="8" spans="1:9" s="58" customFormat="1" ht="28.5" customHeight="1">
      <c r="A8" s="61" t="str">
        <f>_xlfn.IFERROR(IF(VLOOKUP(B8,'[11]LOISIRS CREA '!$A$7:$L$63,2,FALSE)&lt;&gt;0,VLOOKUP(B8,'[11]LOISIRS CREA '!$A$7:$L$63,2,FALSE),""),"")</f>
        <v>K750611</v>
      </c>
      <c r="B8" s="198" t="s">
        <v>129</v>
      </c>
      <c r="C8" s="95" t="str">
        <f>_xlfn.IFERROR(IF(VLOOKUP(B8,'[11]LOISIRS CREA '!$A$7:$L$63,4,FALSE)&lt;&gt;0,VLOOKUP(B8,'[11]LOISIRS CREA '!$A$7:$L$63,4,FALSE),""),"")</f>
        <v>JPC</v>
      </c>
      <c r="D8" s="96" t="str">
        <f>_xlfn.IFERROR(IF(VLOOKUP(B8,'[11]LOISIRS CREA '!$A$7:$L$63,5,FALSE)&lt;&gt;0,VLOOKUP(B8,'[11]LOISIRS CREA '!$A$7:$L$63,5,FALSE),""),"")</f>
        <v>AUTRE</v>
      </c>
      <c r="E8" s="194" t="s">
        <v>653</v>
      </c>
      <c r="F8" s="188">
        <v>7.87015</v>
      </c>
      <c r="G8" s="96" t="s">
        <v>305</v>
      </c>
      <c r="H8" s="96">
        <f>_xlfn.IFERROR(IF(VLOOKUP(B8,'[11]LOISIRS CREA '!$A$7:$L$63,8,FALSE)&lt;&gt;0,VLOOKUP(B8,'[11]LOISIRS CREA '!$A$7:$L$63,8,FALSE),""),"")</f>
        <v>1</v>
      </c>
      <c r="I8" s="97"/>
    </row>
    <row r="9" spans="1:9" s="58" customFormat="1" ht="28.5" customHeight="1">
      <c r="A9" s="61" t="str">
        <f>_xlfn.IFERROR(IF(VLOOKUP(B9,'[11]LOISIRS CREA '!$A$7:$L$63,2,FALSE)&lt;&gt;0,VLOOKUP(B9,'[11]LOISIRS CREA '!$A$7:$L$63,2,FALSE),""),"")</f>
        <v>K750314</v>
      </c>
      <c r="B9" s="198" t="s">
        <v>130</v>
      </c>
      <c r="C9" s="95" t="str">
        <f>_xlfn.IFERROR(IF(VLOOKUP(B9,'[11]LOISIRS CREA '!$A$7:$L$63,4,FALSE)&lt;&gt;0,VLOOKUP(B9,'[11]LOISIRS CREA '!$A$7:$L$63,4,FALSE),""),"")</f>
        <v>Giotto</v>
      </c>
      <c r="D9" s="96" t="str">
        <f>_xlfn.IFERROR(IF(VLOOKUP(B9,'[11]LOISIRS CREA '!$A$7:$L$63,5,FALSE)&lt;&gt;0,VLOOKUP(B9,'[11]LOISIRS CREA '!$A$7:$L$63,5,FALSE),""),"")</f>
        <v>FR</v>
      </c>
      <c r="E9" s="194" t="s">
        <v>583</v>
      </c>
      <c r="F9" s="188">
        <v>1.23125</v>
      </c>
      <c r="G9" s="96" t="s">
        <v>131</v>
      </c>
      <c r="H9" s="96">
        <f>_xlfn.IFERROR(IF(VLOOKUP(B9,'[11]LOISIRS CREA '!$A$7:$L$63,8,FALSE)&lt;&gt;0,VLOOKUP(B9,'[11]LOISIRS CREA '!$A$7:$L$63,8,FALSE),""),"")</f>
        <v>1</v>
      </c>
      <c r="I9" s="97"/>
    </row>
    <row r="10" spans="1:9" s="58" customFormat="1" ht="28.5" customHeight="1">
      <c r="A10" s="61" t="str">
        <f>_xlfn.IFERROR(IF(VLOOKUP(B10,'[11]LOISIRS CREA '!$A$7:$L$63,2,FALSE)&lt;&gt;0,VLOOKUP(B10,'[11]LOISIRS CREA '!$A$7:$L$63,2,FALSE),""),"")</f>
        <v>K750300</v>
      </c>
      <c r="B10" s="198" t="s">
        <v>132</v>
      </c>
      <c r="C10" s="95" t="str">
        <f>_xlfn.IFERROR(IF(VLOOKUP(B10,'[11]LOISIRS CREA '!$A$7:$L$63,4,FALSE)&lt;&gt;0,VLOOKUP(B10,'[11]LOISIRS CREA '!$A$7:$L$63,4,FALSE),""),"")</f>
        <v>ELIOS</v>
      </c>
      <c r="D10" s="96" t="str">
        <f>_xlfn.IFERROR(IF(VLOOKUP(B10,'[11]LOISIRS CREA '!$A$7:$L$63,5,FALSE)&lt;&gt;0,VLOOKUP(B10,'[11]LOISIRS CREA '!$A$7:$L$63,5,FALSE),""),"")</f>
        <v>FR</v>
      </c>
      <c r="E10" s="194" t="s">
        <v>583</v>
      </c>
      <c r="F10" s="188">
        <v>1.8173249999999996</v>
      </c>
      <c r="G10" s="96" t="s">
        <v>131</v>
      </c>
      <c r="H10" s="96">
        <f>_xlfn.IFERROR(IF(VLOOKUP(B10,'[11]LOISIRS CREA '!$A$7:$L$63,8,FALSE)&lt;&gt;0,VLOOKUP(B10,'[11]LOISIRS CREA '!$A$7:$L$63,8,FALSE),""),"")</f>
        <v>1</v>
      </c>
      <c r="I10" s="97"/>
    </row>
    <row r="11" spans="1:9" s="58" customFormat="1" ht="28.5" customHeight="1">
      <c r="A11" s="61" t="s">
        <v>532</v>
      </c>
      <c r="B11" s="69" t="s">
        <v>187</v>
      </c>
      <c r="C11" s="95" t="s">
        <v>533</v>
      </c>
      <c r="D11" s="96" t="s">
        <v>269</v>
      </c>
      <c r="E11" s="194" t="s">
        <v>656</v>
      </c>
      <c r="F11" s="188">
        <v>3.934481026415094</v>
      </c>
      <c r="G11" s="96" t="s">
        <v>304</v>
      </c>
      <c r="H11" s="96">
        <v>1</v>
      </c>
      <c r="I11" s="97"/>
    </row>
    <row r="12" spans="1:9" s="58" customFormat="1" ht="28.5" customHeight="1">
      <c r="A12" s="61" t="str">
        <f>_xlfn.IFERROR(IF(VLOOKUP(B12,'[11]LOISIRS CREA '!$A$7:$L$63,2,FALSE)&lt;&gt;0,VLOOKUP(B12,'[11]LOISIRS CREA '!$A$7:$L$63,2,FALSE),""),"")</f>
        <v>K755437</v>
      </c>
      <c r="B12" s="198" t="s">
        <v>133</v>
      </c>
      <c r="C12" s="95" t="str">
        <f>_xlfn.IFERROR(IF(VLOOKUP(B12,'[11]LOISIRS CREA '!$A$7:$L$63,4,FALSE)&lt;&gt;0,VLOOKUP(B12,'[11]LOISIRS CREA '!$A$7:$L$63,4,FALSE),""),"")</f>
        <v>CLEOPATRE</v>
      </c>
      <c r="D12" s="96" t="str">
        <f>_xlfn.IFERROR(IF(VLOOKUP(B12,'[11]LOISIRS CREA '!$A$7:$L$63,5,FALSE)&lt;&gt;0,VLOOKUP(B12,'[11]LOISIRS CREA '!$A$7:$L$63,5,FALSE),""),"")</f>
        <v>AUTRE</v>
      </c>
      <c r="E12" s="194" t="s">
        <v>653</v>
      </c>
      <c r="F12" s="188">
        <v>1.3986999999999998</v>
      </c>
      <c r="G12" s="96" t="s">
        <v>311</v>
      </c>
      <c r="H12" s="96">
        <f>_xlfn.IFERROR(IF(VLOOKUP(B12,'[11]LOISIRS CREA '!$A$7:$L$63,8,FALSE)&lt;&gt;0,VLOOKUP(B12,'[11]LOISIRS CREA '!$A$7:$L$63,8,FALSE),""),"")</f>
        <v>1</v>
      </c>
      <c r="I12" s="97"/>
    </row>
    <row r="13" spans="1:9" s="58" customFormat="1" ht="28.5" customHeight="1">
      <c r="A13" s="61" t="str">
        <f>_xlfn.IFERROR(IF(VLOOKUP(B13,'[11]LOISIRS CREA '!$A$7:$L$63,2,FALSE)&lt;&gt;0,VLOOKUP(B13,'[11]LOISIRS CREA '!$A$7:$L$63,2,FALSE),""),"")</f>
        <v>K750744</v>
      </c>
      <c r="B13" s="198" t="s">
        <v>134</v>
      </c>
      <c r="C13" s="95" t="str">
        <f>_xlfn.IFERROR(IF(VLOOKUP(B13,'[11]LOISIRS CREA '!$A$7:$L$63,4,FALSE)&lt;&gt;0,VLOOKUP(B13,'[11]LOISIRS CREA '!$A$7:$L$63,4,FALSE),""),"")</f>
        <v>Lefranc Bourgeois</v>
      </c>
      <c r="D13" s="96" t="str">
        <f>_xlfn.IFERROR(IF(VLOOKUP(B13,'[11]LOISIRS CREA '!$A$7:$L$63,5,FALSE)&lt;&gt;0,VLOOKUP(B13,'[11]LOISIRS CREA '!$A$7:$L$63,5,FALSE),""),"")</f>
        <v>FR</v>
      </c>
      <c r="E13" s="194" t="s">
        <v>583</v>
      </c>
      <c r="F13" s="188">
        <v>32.3277</v>
      </c>
      <c r="G13" s="96" t="s">
        <v>135</v>
      </c>
      <c r="H13" s="96">
        <f>_xlfn.IFERROR(IF(VLOOKUP(B13,'[11]LOISIRS CREA '!$A$7:$L$63,8,FALSE)&lt;&gt;0,VLOOKUP(B13,'[11]LOISIRS CREA '!$A$7:$L$63,8,FALSE),""),"")</f>
        <v>1</v>
      </c>
      <c r="I13" s="97"/>
    </row>
    <row r="14" spans="1:9" s="58" customFormat="1" ht="28.5" customHeight="1">
      <c r="A14" s="61" t="str">
        <f>_xlfn.IFERROR(IF(VLOOKUP(B14,'[11]LOISIRS CREA '!$A$7:$L$63,2,FALSE)&lt;&gt;0,VLOOKUP(B14,'[11]LOISIRS CREA '!$A$7:$L$63,2,FALSE),""),"")</f>
        <v>11L220</v>
      </c>
      <c r="B14" s="198" t="s">
        <v>136</v>
      </c>
      <c r="C14" s="95" t="str">
        <f>_xlfn.IFERROR(IF(VLOOKUP(B14,'[11]LOISIRS CREA '!$A$7:$L$63,4,FALSE)&lt;&gt;0,VLOOKUP(B14,'[11]LOISIRS CREA '!$A$7:$L$63,4,FALSE),""),"")</f>
        <v>Lefranc Bourgeois</v>
      </c>
      <c r="D14" s="96" t="str">
        <f>_xlfn.IFERROR(IF(VLOOKUP(B14,'[11]LOISIRS CREA '!$A$7:$L$63,5,FALSE)&lt;&gt;0,VLOOKUP(B14,'[11]LOISIRS CREA '!$A$7:$L$63,5,FALSE),""),"")</f>
        <v>AUTRE</v>
      </c>
      <c r="E14" s="194" t="s">
        <v>653</v>
      </c>
      <c r="F14" s="188">
        <v>3.8316500000000002</v>
      </c>
      <c r="G14" s="96" t="s">
        <v>310</v>
      </c>
      <c r="H14" s="96">
        <f>_xlfn.IFERROR(IF(VLOOKUP(B14,'[11]LOISIRS CREA '!$A$7:$L$63,8,FALSE)&lt;&gt;0,VLOOKUP(B14,'[11]LOISIRS CREA '!$A$7:$L$63,8,FALSE),""),"")</f>
        <v>1</v>
      </c>
      <c r="I14" s="97"/>
    </row>
    <row r="15" spans="1:9" s="58" customFormat="1" ht="28.5" customHeight="1">
      <c r="A15" s="61" t="str">
        <f>_xlfn.IFERROR(IF(VLOOKUP(B15,'[11]LOISIRS CREA '!$A$7:$L$63,2,FALSE)&lt;&gt;0,VLOOKUP(B15,'[11]LOISIRS CREA '!$A$7:$L$63,2,FALSE),""),"")</f>
        <v>11L220</v>
      </c>
      <c r="B15" s="198" t="s">
        <v>136</v>
      </c>
      <c r="C15" s="95" t="str">
        <f>_xlfn.IFERROR(IF(VLOOKUP(B15,'[11]LOISIRS CREA '!$A$7:$L$63,4,FALSE)&lt;&gt;0,VLOOKUP(B15,'[11]LOISIRS CREA '!$A$7:$L$63,4,FALSE),""),"")</f>
        <v>Lefranc Bourgeois</v>
      </c>
      <c r="D15" s="96" t="str">
        <f>_xlfn.IFERROR(IF(VLOOKUP(B15,'[11]LOISIRS CREA '!$A$7:$L$63,5,FALSE)&lt;&gt;0,VLOOKUP(B15,'[11]LOISIRS CREA '!$A$7:$L$63,5,FALSE),""),"")</f>
        <v>AUTRE</v>
      </c>
      <c r="E15" s="194" t="s">
        <v>653</v>
      </c>
      <c r="F15" s="188">
        <v>3.8316500000000002</v>
      </c>
      <c r="G15" s="96" t="s">
        <v>310</v>
      </c>
      <c r="H15" s="96">
        <f>_xlfn.IFERROR(IF(VLOOKUP(B15,'[11]LOISIRS CREA '!$A$7:$L$63,8,FALSE)&lt;&gt;0,VLOOKUP(B15,'[11]LOISIRS CREA '!$A$7:$L$63,8,FALSE),""),"")</f>
        <v>1</v>
      </c>
      <c r="I15" s="97"/>
    </row>
    <row r="16" spans="1:9" s="58" customFormat="1" ht="28.5" customHeight="1">
      <c r="A16" s="61" t="s">
        <v>534</v>
      </c>
      <c r="B16" s="70" t="s">
        <v>308</v>
      </c>
      <c r="C16" s="95" t="s">
        <v>535</v>
      </c>
      <c r="D16" s="96" t="s">
        <v>434</v>
      </c>
      <c r="E16" s="194" t="s">
        <v>583</v>
      </c>
      <c r="F16" s="188">
        <v>2.15912</v>
      </c>
      <c r="G16" s="96" t="s">
        <v>309</v>
      </c>
      <c r="H16" s="96">
        <v>1</v>
      </c>
      <c r="I16" s="97" t="s">
        <v>536</v>
      </c>
    </row>
    <row r="17" spans="1:9" s="58" customFormat="1" ht="28.5" customHeight="1">
      <c r="A17" s="61" t="s">
        <v>537</v>
      </c>
      <c r="B17" s="69" t="s">
        <v>306</v>
      </c>
      <c r="C17" s="95" t="s">
        <v>538</v>
      </c>
      <c r="D17" s="96" t="s">
        <v>269</v>
      </c>
      <c r="E17" s="194" t="s">
        <v>653</v>
      </c>
      <c r="F17" s="188">
        <v>7.706639999999999</v>
      </c>
      <c r="G17" s="96" t="s">
        <v>307</v>
      </c>
      <c r="H17" s="96">
        <v>1</v>
      </c>
      <c r="I17" s="97"/>
    </row>
    <row r="18" spans="1:9" s="58" customFormat="1" ht="28.5" customHeight="1">
      <c r="A18" s="61">
        <f>_xlfn.IFERROR(IF(VLOOKUP(B18,'[11]LOISIRS CREA '!$A$7:$L$63,2,FALSE)&lt;&gt;0,VLOOKUP(B18,'[11]LOISIRS CREA '!$A$7:$L$63,2,FALSE),""),"")</f>
      </c>
      <c r="B18" s="199" t="s">
        <v>137</v>
      </c>
      <c r="C18" s="95"/>
      <c r="D18" s="96">
        <f>_xlfn.IFERROR(IF(VLOOKUP(B18,'[11]LOISIRS CREA '!$A$7:$L$63,5,FALSE)&lt;&gt;0,VLOOKUP(B18,'[11]LOISIRS CREA '!$A$7:$L$63,5,FALSE),""),"")</f>
      </c>
      <c r="E18" s="194" t="s">
        <v>653</v>
      </c>
      <c r="F18" s="188"/>
      <c r="G18" s="96"/>
      <c r="H18" s="96">
        <f>_xlfn.IFERROR(IF(VLOOKUP(B18,'[11]LOISIRS CREA '!$A$7:$L$63,8,FALSE)&lt;&gt;0,VLOOKUP(B18,'[11]LOISIRS CREA '!$A$7:$L$63,8,FALSE),""),"")</f>
      </c>
      <c r="I18" s="97"/>
    </row>
    <row r="19" spans="1:9" s="58" customFormat="1" ht="28.5" customHeight="1">
      <c r="A19" s="61" t="s">
        <v>540</v>
      </c>
      <c r="B19" s="198" t="s">
        <v>693</v>
      </c>
      <c r="C19" s="95" t="str">
        <f>_xlfn.IFERROR(IF(VLOOKUP(B19,'[11]LOISIRS CREA '!$A$7:$L$63,4,FALSE)&lt;&gt;0,VLOOKUP(B19,'[11]LOISIRS CREA '!$A$7:$L$63,4,FALSE),""),"")</f>
        <v>FAPI</v>
      </c>
      <c r="D19" s="96" t="str">
        <f>_xlfn.IFERROR(IF(VLOOKUP(B19,'[11]LOISIRS CREA '!$A$7:$L$63,5,FALSE)&lt;&gt;0,VLOOKUP(B19,'[11]LOISIRS CREA '!$A$7:$L$63,5,FALSE),""),"")</f>
        <v>AUTRE</v>
      </c>
      <c r="E19" s="194" t="s">
        <v>653</v>
      </c>
      <c r="F19" s="188"/>
      <c r="G19" s="96" t="s">
        <v>75</v>
      </c>
      <c r="H19" s="96" t="str">
        <f>_xlfn.IFERROR(IF(VLOOKUP(B19,'[11]LOISIRS CREA '!$A$7:$L$63,8,FALSE)&lt;&gt;0,VLOOKUP(B19,'[11]LOISIRS CREA '!$A$7:$L$63,8,FALSE),""),"")</f>
        <v>1*50</v>
      </c>
      <c r="I19" s="97"/>
    </row>
    <row r="20" spans="1:9" s="58" customFormat="1" ht="28.5" customHeight="1">
      <c r="A20" s="61" t="s">
        <v>539</v>
      </c>
      <c r="B20" s="69" t="s">
        <v>312</v>
      </c>
      <c r="C20" s="95" t="s">
        <v>515</v>
      </c>
      <c r="D20" s="96" t="s">
        <v>423</v>
      </c>
      <c r="E20" s="194" t="s">
        <v>653</v>
      </c>
      <c r="F20" s="188">
        <v>2.9628799999999997</v>
      </c>
      <c r="G20" s="96" t="s">
        <v>75</v>
      </c>
      <c r="H20" s="96">
        <v>1</v>
      </c>
      <c r="I20" s="97"/>
    </row>
    <row r="21" spans="1:9" s="58" customFormat="1" ht="28.5" customHeight="1">
      <c r="A21" s="61" t="str">
        <f>_xlfn.IFERROR(IF(VLOOKUP(B21,'[11]LOISIRS CREA '!$A$7:$L$63,2,FALSE)&lt;&gt;0,VLOOKUP(B21,'[11]LOISIRS CREA '!$A$7:$L$63,2,FALSE),""),"")</f>
        <v>K123117</v>
      </c>
      <c r="B21" s="198" t="s">
        <v>188</v>
      </c>
      <c r="C21" s="95"/>
      <c r="D21" s="96" t="s">
        <v>434</v>
      </c>
      <c r="E21" s="194" t="s">
        <v>653</v>
      </c>
      <c r="F21" s="188">
        <v>2.69312804775</v>
      </c>
      <c r="G21" s="96" t="s">
        <v>138</v>
      </c>
      <c r="H21" s="96">
        <f>_xlfn.IFERROR(IF(VLOOKUP(B21,'[11]LOISIRS CREA '!$A$7:$L$63,8,FALSE)&lt;&gt;0,VLOOKUP(B21,'[11]LOISIRS CREA '!$A$7:$L$63,8,FALSE),""),"")</f>
      </c>
      <c r="I21" s="97"/>
    </row>
    <row r="22" spans="1:9" s="58" customFormat="1" ht="28.5" customHeight="1">
      <c r="A22" s="61">
        <f>_xlfn.IFERROR(IF(VLOOKUP(B22,'[11]LOISIRS CREA '!$A$7:$L$63,2,FALSE)&lt;&gt;0,VLOOKUP(B22,'[11]LOISIRS CREA '!$A$7:$L$63,2,FALSE),""),"")</f>
      </c>
      <c r="B22" s="198" t="s">
        <v>694</v>
      </c>
      <c r="C22" s="95">
        <f>_xlfn.IFERROR(IF(VLOOKUP(B22,'[11]LOISIRS CREA '!$A$7:$L$63,4,FALSE)&lt;&gt;0,VLOOKUP(B22,'[11]LOISIRS CREA '!$A$7:$L$63,4,FALSE),""),"")</f>
      </c>
      <c r="D22" s="96">
        <f>_xlfn.IFERROR(IF(VLOOKUP(B22,'[11]LOISIRS CREA '!$A$7:$L$63,5,FALSE)&lt;&gt;0,VLOOKUP(B22,'[11]LOISIRS CREA '!$A$7:$L$63,5,FALSE),""),"")</f>
      </c>
      <c r="E22" s="194" t="s">
        <v>653</v>
      </c>
      <c r="F22" s="188"/>
      <c r="G22" s="96" t="s">
        <v>138</v>
      </c>
      <c r="H22" s="96">
        <f>_xlfn.IFERROR(IF(VLOOKUP(B22,'[11]LOISIRS CREA '!$A$7:$L$63,8,FALSE)&lt;&gt;0,VLOOKUP(B22,'[11]LOISIRS CREA '!$A$7:$L$63,8,FALSE),""),"")</f>
      </c>
      <c r="I22" s="97"/>
    </row>
    <row r="23" spans="1:9" s="58" customFormat="1" ht="28.5" customHeight="1">
      <c r="A23" s="61" t="str">
        <f>_xlfn.IFERROR(IF(VLOOKUP(B23,'[11]LOISIRS CREA '!$A$7:$L$63,2,FALSE)&lt;&gt;0,VLOOKUP(B23,'[11]LOISIRS CREA '!$A$7:$L$63,2,FALSE),""),"")</f>
        <v>K123121</v>
      </c>
      <c r="B23" s="198" t="s">
        <v>189</v>
      </c>
      <c r="C23" s="95" t="str">
        <f>_xlfn.IFERROR(IF(VLOOKUP(B23,'[11]LOISIRS CREA '!$A$7:$L$63,4,FALSE)&lt;&gt;0,VLOOKUP(B23,'[11]LOISIRS CREA '!$A$7:$L$63,4,FALSE),""),"")</f>
        <v>UHU</v>
      </c>
      <c r="D23" s="96" t="str">
        <f>_xlfn.IFERROR(IF(VLOOKUP(B23,'[11]LOISIRS CREA '!$A$7:$L$63,5,FALSE)&lt;&gt;0,VLOOKUP(B23,'[11]LOISIRS CREA '!$A$7:$L$63,5,FALSE),""),"")</f>
        <v>UE</v>
      </c>
      <c r="E23" s="194" t="s">
        <v>583</v>
      </c>
      <c r="F23" s="188">
        <v>2.6102499999999997</v>
      </c>
      <c r="G23" s="96" t="s">
        <v>313</v>
      </c>
      <c r="H23" s="96">
        <f>_xlfn.IFERROR(IF(VLOOKUP(B23,'[11]LOISIRS CREA '!$A$7:$L$63,8,FALSE)&lt;&gt;0,VLOOKUP(B23,'[11]LOISIRS CREA '!$A$7:$L$63,8,FALSE),""),"")</f>
        <v>1</v>
      </c>
      <c r="I23" s="97"/>
    </row>
    <row r="24" spans="1:9" s="58" customFormat="1" ht="28.5" customHeight="1">
      <c r="A24" s="61" t="str">
        <f>_xlfn.IFERROR(IF(VLOOKUP(B24,'[11]LOISIRS CREA '!$A$7:$L$63,2,FALSE)&lt;&gt;0,VLOOKUP(B24,'[11]LOISIRS CREA '!$A$7:$L$63,2,FALSE),""),"")</f>
        <v>K123131</v>
      </c>
      <c r="B24" s="198" t="s">
        <v>190</v>
      </c>
      <c r="C24" s="95" t="str">
        <f>_xlfn.IFERROR(IF(VLOOKUP(B24,'[11]LOISIRS CREA '!$A$7:$L$63,4,FALSE)&lt;&gt;0,VLOOKUP(B24,'[11]LOISIRS CREA '!$A$7:$L$63,4,FALSE),""),"")</f>
        <v>UHU</v>
      </c>
      <c r="D24" s="96" t="str">
        <f>_xlfn.IFERROR(IF(VLOOKUP(B24,'[11]LOISIRS CREA '!$A$7:$L$63,5,FALSE)&lt;&gt;0,VLOOKUP(B24,'[11]LOISIRS CREA '!$A$7:$L$63,5,FALSE),""),"")</f>
        <v>UE</v>
      </c>
      <c r="E24" s="194" t="s">
        <v>583</v>
      </c>
      <c r="F24" s="188">
        <v>2.6102499999999997</v>
      </c>
      <c r="G24" s="96" t="s">
        <v>313</v>
      </c>
      <c r="H24" s="96">
        <f>_xlfn.IFERROR(IF(VLOOKUP(B24,'[11]LOISIRS CREA '!$A$7:$L$63,8,FALSE)&lt;&gt;0,VLOOKUP(B24,'[11]LOISIRS CREA '!$A$7:$L$63,8,FALSE),""),"")</f>
      </c>
      <c r="I24" s="97"/>
    </row>
    <row r="25" spans="1:9" s="58" customFormat="1" ht="28.5" customHeight="1">
      <c r="A25" s="61" t="s">
        <v>541</v>
      </c>
      <c r="B25" s="69" t="s">
        <v>701</v>
      </c>
      <c r="C25" s="95" t="s">
        <v>543</v>
      </c>
      <c r="D25" s="96" t="s">
        <v>434</v>
      </c>
      <c r="E25" s="194" t="s">
        <v>583</v>
      </c>
      <c r="F25" s="188">
        <v>1.2558749999999999</v>
      </c>
      <c r="G25" s="96" t="s">
        <v>314</v>
      </c>
      <c r="H25" s="96">
        <v>1</v>
      </c>
      <c r="I25" s="97" t="s">
        <v>542</v>
      </c>
    </row>
    <row r="26" spans="1:9" s="58" customFormat="1" ht="28.5" customHeight="1">
      <c r="A26" s="61" t="str">
        <f>_xlfn.IFERROR(IF(VLOOKUP(B26,'[11]LOISIRS CREA '!$A$7:$L$63,2,FALSE)&lt;&gt;0,VLOOKUP(B26,'[11]LOISIRS CREA '!$A$7:$L$63,2,FALSE),""),"")</f>
        <v>K103205</v>
      </c>
      <c r="B26" s="198" t="s">
        <v>191</v>
      </c>
      <c r="C26" s="95" t="str">
        <f>_xlfn.IFERROR(IF(VLOOKUP(B26,'[11]LOISIRS CREA '!$A$7:$L$63,4,FALSE)&lt;&gt;0,VLOOKUP(B26,'[11]LOISIRS CREA '!$A$7:$L$63,4,FALSE),""),"")</f>
        <v>WONDAY</v>
      </c>
      <c r="D26" s="96" t="str">
        <f>_xlfn.IFERROR(IF(VLOOKUP(B26,'[11]LOISIRS CREA '!$A$7:$L$63,5,FALSE)&lt;&gt;0,VLOOKUP(B26,'[11]LOISIRS CREA '!$A$7:$L$63,5,FALSE),""),"")</f>
        <v>AUTRE</v>
      </c>
      <c r="E26" s="194" t="s">
        <v>653</v>
      </c>
      <c r="F26" s="188">
        <v>0.39892500000000003</v>
      </c>
      <c r="G26" s="96" t="s">
        <v>104</v>
      </c>
      <c r="H26" s="96">
        <f>_xlfn.IFERROR(IF(VLOOKUP(B26,'[11]LOISIRS CREA '!$A$7:$L$63,8,FALSE)&lt;&gt;0,VLOOKUP(B26,'[11]LOISIRS CREA '!$A$7:$L$63,8,FALSE),""),"")</f>
        <v>1</v>
      </c>
      <c r="I26" s="97"/>
    </row>
    <row r="27" spans="1:9" s="58" customFormat="1" ht="28.5" customHeight="1">
      <c r="A27" s="61" t="str">
        <f>_xlfn.IFERROR(IF(VLOOKUP(B27,'[11]LOISIRS CREA '!$A$7:$L$63,2,FALSE)&lt;&gt;0,VLOOKUP(B27,'[11]LOISIRS CREA '!$A$7:$L$63,2,FALSE),""),"")</f>
        <v>K752563</v>
      </c>
      <c r="B27" s="198" t="s">
        <v>139</v>
      </c>
      <c r="C27" s="95" t="str">
        <f>_xlfn.IFERROR(IF(VLOOKUP(B27,'[11]LOISIRS CREA '!$A$7:$L$63,4,FALSE)&lt;&gt;0,VLOOKUP(B27,'[11]LOISIRS CREA '!$A$7:$L$63,4,FALSE),""),"")</f>
        <v>Le Franc Bourgeois</v>
      </c>
      <c r="D27" s="96" t="str">
        <f>_xlfn.IFERROR(IF(VLOOKUP(B27,'[11]LOISIRS CREA '!$A$7:$L$63,5,FALSE)&lt;&gt;0,VLOOKUP(B27,'[11]LOISIRS CREA '!$A$7:$L$63,5,FALSE),""),"")</f>
        <v>FR</v>
      </c>
      <c r="E27" s="194" t="s">
        <v>656</v>
      </c>
      <c r="F27" s="188">
        <v>2.9057500000000003</v>
      </c>
      <c r="G27" s="96" t="s">
        <v>310</v>
      </c>
      <c r="H27" s="96">
        <f>_xlfn.IFERROR(IF(VLOOKUP(B27,'[11]LOISIRS CREA '!$A$7:$L$63,8,FALSE)&lt;&gt;0,VLOOKUP(B27,'[11]LOISIRS CREA '!$A$7:$L$63,8,FALSE),""),"")</f>
        <v>1</v>
      </c>
      <c r="I27" s="97"/>
    </row>
    <row r="28" spans="1:9" s="58" customFormat="1" ht="28.5" customHeight="1">
      <c r="A28" s="61" t="s">
        <v>544</v>
      </c>
      <c r="B28" s="69" t="s">
        <v>315</v>
      </c>
      <c r="C28" s="95" t="s">
        <v>535</v>
      </c>
      <c r="D28" s="96" t="s">
        <v>269</v>
      </c>
      <c r="E28" s="194" t="s">
        <v>653</v>
      </c>
      <c r="F28" s="188">
        <v>69.12283443546055</v>
      </c>
      <c r="G28" s="96" t="s">
        <v>316</v>
      </c>
      <c r="H28" s="96">
        <v>1</v>
      </c>
      <c r="I28" s="97"/>
    </row>
    <row r="29" spans="1:9" s="58" customFormat="1" ht="28.5" customHeight="1">
      <c r="A29" s="61" t="s">
        <v>601</v>
      </c>
      <c r="B29" s="198" t="s">
        <v>140</v>
      </c>
      <c r="C29" s="95" t="s">
        <v>563</v>
      </c>
      <c r="D29" s="96" t="s">
        <v>269</v>
      </c>
      <c r="E29" s="194" t="s">
        <v>653</v>
      </c>
      <c r="F29" s="188">
        <v>33.006167999999995</v>
      </c>
      <c r="G29" s="96" t="s">
        <v>115</v>
      </c>
      <c r="H29" s="96">
        <f>_xlfn.IFERROR(IF(VLOOKUP(B29,'[11]LOISIRS CREA '!$A$7:$L$63,8,FALSE)&lt;&gt;0,VLOOKUP(B29,'[11]LOISIRS CREA '!$A$7:$L$63,8,FALSE),""),"")</f>
        <v>1</v>
      </c>
      <c r="I29" s="97"/>
    </row>
    <row r="30" spans="1:9" s="58" customFormat="1" ht="28.5" customHeight="1">
      <c r="A30" s="61" t="s">
        <v>545</v>
      </c>
      <c r="B30" s="198" t="s">
        <v>713</v>
      </c>
      <c r="C30" s="95" t="s">
        <v>533</v>
      </c>
      <c r="D30" s="96" t="s">
        <v>269</v>
      </c>
      <c r="E30" s="194" t="s">
        <v>663</v>
      </c>
      <c r="F30" s="188">
        <v>13.002598879999997</v>
      </c>
      <c r="G30" s="96" t="s">
        <v>138</v>
      </c>
      <c r="H30" s="96">
        <v>1</v>
      </c>
      <c r="I30" s="97" t="s">
        <v>546</v>
      </c>
    </row>
    <row r="31" spans="1:9" s="58" customFormat="1" ht="28.5" customHeight="1">
      <c r="A31" s="61" t="s">
        <v>547</v>
      </c>
      <c r="B31" s="198" t="s">
        <v>714</v>
      </c>
      <c r="C31" s="95" t="s">
        <v>543</v>
      </c>
      <c r="D31" s="96" t="s">
        <v>434</v>
      </c>
      <c r="E31" s="194" t="s">
        <v>583</v>
      </c>
      <c r="F31" s="188">
        <v>5.10624</v>
      </c>
      <c r="G31" s="96" t="s">
        <v>138</v>
      </c>
      <c r="H31" s="96">
        <f>_xlfn.IFERROR(IF(VLOOKUP(B31,'[11]LOISIRS CREA '!$A$7:$L$63,8,FALSE)&lt;&gt;0,VLOOKUP(B31,'[11]LOISIRS CREA '!$A$7:$L$63,8,FALSE),""),"")</f>
      </c>
      <c r="I31" s="97" t="s">
        <v>548</v>
      </c>
    </row>
    <row r="32" spans="1:9" s="58" customFormat="1" ht="28.5" customHeight="1">
      <c r="A32" s="61">
        <f>_xlfn.IFERROR(IF(VLOOKUP(B32,'[11]LOISIRS CREA '!$A$7:$L$63,2,FALSE)&lt;&gt;0,VLOOKUP(B32,'[11]LOISIRS CREA '!$A$7:$L$63,2,FALSE),""),"")</f>
      </c>
      <c r="B32" s="70"/>
      <c r="C32" s="95">
        <f>_xlfn.IFERROR(IF(VLOOKUP(B32,'[11]LOISIRS CREA '!$A$7:$L$63,4,FALSE)&lt;&gt;0,VLOOKUP(B32,'[11]LOISIRS CREA '!$A$7:$L$63,4,FALSE),""),"")</f>
      </c>
      <c r="D32" s="96">
        <f>_xlfn.IFERROR(IF(VLOOKUP(B32,'[11]LOISIRS CREA '!$A$7:$L$63,5,FALSE)&lt;&gt;0,VLOOKUP(B32,'[11]LOISIRS CREA '!$A$7:$L$63,5,FALSE),""),"")</f>
      </c>
      <c r="E32" s="194" t="s">
        <v>653</v>
      </c>
      <c r="F32" s="188"/>
      <c r="G32" s="96" t="s">
        <v>291</v>
      </c>
      <c r="H32" s="96">
        <f>_xlfn.IFERROR(IF(VLOOKUP(B32,'[11]LOISIRS CREA '!$A$7:$L$63,8,FALSE)&lt;&gt;0,VLOOKUP(B32,'[11]LOISIRS CREA '!$A$7:$L$63,8,FALSE),""),"")</f>
      </c>
      <c r="I32" s="97"/>
    </row>
    <row r="33" spans="1:9" s="58" customFormat="1" ht="28.5" customHeight="1">
      <c r="A33" s="61" t="s">
        <v>540</v>
      </c>
      <c r="B33" s="69" t="s">
        <v>695</v>
      </c>
      <c r="C33" s="95">
        <f>_xlfn.IFERROR(IF(VLOOKUP(B33,'[11]LOISIRS CREA '!$A$7:$L$63,4,FALSE)&lt;&gt;0,VLOOKUP(B33,'[11]LOISIRS CREA '!$A$7:$L$63,4,FALSE),""),"")</f>
      </c>
      <c r="D33" s="96">
        <f>_xlfn.IFERROR(IF(VLOOKUP(B33,'[11]LOISIRS CREA '!$A$7:$L$63,5,FALSE)&lt;&gt;0,VLOOKUP(B33,'[11]LOISIRS CREA '!$A$7:$L$63,5,FALSE),""),"")</f>
      </c>
      <c r="E33" s="194" t="s">
        <v>653</v>
      </c>
      <c r="F33" s="188"/>
      <c r="G33" s="96" t="s">
        <v>317</v>
      </c>
      <c r="H33" s="96">
        <f>_xlfn.IFERROR(IF(VLOOKUP(B33,'[11]LOISIRS CREA '!$A$7:$L$63,8,FALSE)&lt;&gt;0,VLOOKUP(B33,'[11]LOISIRS CREA '!$A$7:$L$63,8,FALSE),""),"")</f>
      </c>
      <c r="I33" s="97"/>
    </row>
    <row r="34" spans="1:9" s="58" customFormat="1" ht="28.5" customHeight="1">
      <c r="A34" s="61" t="str">
        <f>_xlfn.IFERROR(IF(VLOOKUP(B34,'[11]LOISIRS CREA '!$A$7:$L$63,2,FALSE)&lt;&gt;0,VLOOKUP(B34,'[11]LOISIRS CREA '!$A$7:$L$63,2,FALSE),""),"")</f>
        <v>K750951</v>
      </c>
      <c r="B34" s="198" t="s">
        <v>141</v>
      </c>
      <c r="C34" s="95" t="str">
        <f>_xlfn.IFERROR(IF(VLOOKUP(B34,'[11]LOISIRS CREA '!$A$7:$L$63,4,FALSE)&lt;&gt;0,VLOOKUP(B34,'[11]LOISIRS CREA '!$A$7:$L$63,4,FALSE),""),"")</f>
        <v>OMYA/CANSON</v>
      </c>
      <c r="D34" s="96" t="str">
        <f>_xlfn.IFERROR(IF(VLOOKUP(B34,'[11]LOISIRS CREA '!$A$7:$L$63,5,FALSE)&lt;&gt;0,VLOOKUP(B34,'[11]LOISIRS CREA '!$A$7:$L$63,5,FALSE),""),"")</f>
        <v>FR</v>
      </c>
      <c r="E34" s="194" t="s">
        <v>653</v>
      </c>
      <c r="F34" s="188">
        <v>16.084027693125</v>
      </c>
      <c r="G34" s="96" t="s">
        <v>142</v>
      </c>
      <c r="H34" s="96">
        <v>1</v>
      </c>
      <c r="I34" s="97"/>
    </row>
    <row r="35" spans="1:9" s="58" customFormat="1" ht="28.5" customHeight="1">
      <c r="A35" s="61" t="s">
        <v>602</v>
      </c>
      <c r="B35" s="198" t="s">
        <v>143</v>
      </c>
      <c r="C35" s="95" t="str">
        <f>_xlfn.IFERROR(IF(VLOOKUP(B35,'[11]LOISIRS CREA '!$A$7:$L$63,4,FALSE)&lt;&gt;0,VLOOKUP(B35,'[11]LOISIRS CREA '!$A$7:$L$63,4,FALSE),""),"")</f>
        <v>OMYA/CANSON</v>
      </c>
      <c r="D35" s="96" t="s">
        <v>434</v>
      </c>
      <c r="E35" s="194" t="s">
        <v>583</v>
      </c>
      <c r="F35" s="188">
        <v>34.31864401560001</v>
      </c>
      <c r="G35" s="96" t="s">
        <v>100</v>
      </c>
      <c r="H35" s="96">
        <v>1</v>
      </c>
      <c r="I35" s="97"/>
    </row>
    <row r="36" spans="1:9" s="58" customFormat="1" ht="28.5" customHeight="1">
      <c r="A36" s="61" t="s">
        <v>549</v>
      </c>
      <c r="B36" s="69" t="s">
        <v>702</v>
      </c>
      <c r="C36" s="95" t="s">
        <v>550</v>
      </c>
      <c r="D36" s="96" t="s">
        <v>434</v>
      </c>
      <c r="E36" s="194" t="s">
        <v>653</v>
      </c>
      <c r="F36" s="188">
        <v>2.8667439999999997</v>
      </c>
      <c r="G36" s="96" t="s">
        <v>700</v>
      </c>
      <c r="H36" s="96">
        <v>1</v>
      </c>
      <c r="I36" s="97" t="s">
        <v>551</v>
      </c>
    </row>
    <row r="37" spans="1:9" s="58" customFormat="1" ht="28.5" customHeight="1">
      <c r="A37" s="61" t="s">
        <v>552</v>
      </c>
      <c r="B37" s="198" t="s">
        <v>318</v>
      </c>
      <c r="C37" s="95" t="s">
        <v>553</v>
      </c>
      <c r="D37" s="96" t="s">
        <v>423</v>
      </c>
      <c r="E37" s="194" t="s">
        <v>583</v>
      </c>
      <c r="F37" s="188">
        <v>0.8686911999999999</v>
      </c>
      <c r="G37" s="96" t="s">
        <v>168</v>
      </c>
      <c r="H37" s="96">
        <v>1</v>
      </c>
      <c r="I37" s="97"/>
    </row>
    <row r="38" spans="1:9" s="58" customFormat="1" ht="28.5" customHeight="1">
      <c r="A38" s="61" t="s">
        <v>540</v>
      </c>
      <c r="B38" s="198" t="s">
        <v>192</v>
      </c>
      <c r="C38" s="95">
        <f>_xlfn.IFERROR(IF(VLOOKUP(B38,'[11]LOISIRS CREA '!$A$7:$L$63,4,FALSE)&lt;&gt;0,VLOOKUP(B38,'[11]LOISIRS CREA '!$A$7:$L$63,4,FALSE),""),"")</f>
      </c>
      <c r="D38" s="96">
        <f>_xlfn.IFERROR(IF(VLOOKUP(B38,'[11]LOISIRS CREA '!$A$7:$L$63,5,FALSE)&lt;&gt;0,VLOOKUP(B38,'[11]LOISIRS CREA '!$A$7:$L$63,5,FALSE),""),"")</f>
      </c>
      <c r="E38" s="194" t="s">
        <v>653</v>
      </c>
      <c r="F38" s="188"/>
      <c r="G38" s="96" t="s">
        <v>319</v>
      </c>
      <c r="H38" s="96"/>
      <c r="I38" s="97"/>
    </row>
    <row r="39" spans="1:9" s="58" customFormat="1" ht="28.5" customHeight="1">
      <c r="A39" s="61" t="s">
        <v>540</v>
      </c>
      <c r="B39" s="69" t="s">
        <v>193</v>
      </c>
      <c r="C39" s="95">
        <f>_xlfn.IFERROR(IF(VLOOKUP(B39,'[11]LOISIRS CREA '!$A$7:$L$63,4,FALSE)&lt;&gt;0,VLOOKUP(B39,'[11]LOISIRS CREA '!$A$7:$L$63,4,FALSE),""),"")</f>
      </c>
      <c r="D39" s="96">
        <f>_xlfn.IFERROR(IF(VLOOKUP(B39,'[11]LOISIRS CREA '!$A$7:$L$63,5,FALSE)&lt;&gt;0,VLOOKUP(B39,'[11]LOISIRS CREA '!$A$7:$L$63,5,FALSE),""),"")</f>
      </c>
      <c r="E39" s="194" t="s">
        <v>653</v>
      </c>
      <c r="F39" s="188"/>
      <c r="G39" s="96" t="s">
        <v>320</v>
      </c>
      <c r="H39" s="96"/>
      <c r="I39" s="97"/>
    </row>
    <row r="40" spans="1:9" s="58" customFormat="1" ht="28.5" customHeight="1">
      <c r="A40" s="61" t="s">
        <v>554</v>
      </c>
      <c r="B40" s="69" t="s">
        <v>322</v>
      </c>
      <c r="C40" s="95" t="s">
        <v>553</v>
      </c>
      <c r="D40" s="96" t="s">
        <v>423</v>
      </c>
      <c r="E40" s="194" t="s">
        <v>653</v>
      </c>
      <c r="F40" s="188">
        <v>11.7412</v>
      </c>
      <c r="G40" s="96" t="s">
        <v>321</v>
      </c>
      <c r="H40" s="96">
        <v>1</v>
      </c>
      <c r="I40" s="97" t="s">
        <v>555</v>
      </c>
    </row>
    <row r="41" spans="1:9" s="58" customFormat="1" ht="28.5" customHeight="1">
      <c r="A41" s="61" t="str">
        <f>_xlfn.IFERROR(IF(VLOOKUP(B41,'[11]LOISIRS CREA '!$A$7:$L$63,2,FALSE)&lt;&gt;0,VLOOKUP(B41,'[11]LOISIRS CREA '!$A$7:$L$63,2,FALSE),""),"")</f>
        <v>K123010</v>
      </c>
      <c r="B41" s="198" t="s">
        <v>194</v>
      </c>
      <c r="C41" s="95" t="str">
        <f>_xlfn.IFERROR(IF(VLOOKUP(B41,'[11]LOISIRS CREA '!$A$7:$L$63,4,FALSE)&lt;&gt;0,VLOOKUP(B41,'[11]LOISIRS CREA '!$A$7:$L$63,4,FALSE),""),"")</f>
        <v>SODERTEX </v>
      </c>
      <c r="D41" s="96" t="str">
        <f>_xlfn.IFERROR(IF(VLOOKUP(B41,'[11]LOISIRS CREA '!$A$7:$L$63,5,FALSE)&lt;&gt;0,VLOOKUP(B41,'[11]LOISIRS CREA '!$A$7:$L$63,5,FALSE),""),"")</f>
        <v>AUTRE</v>
      </c>
      <c r="E41" s="194" t="s">
        <v>653</v>
      </c>
      <c r="F41" s="188">
        <v>2.8072500000000002</v>
      </c>
      <c r="G41" s="96" t="s">
        <v>104</v>
      </c>
      <c r="H41" s="96">
        <f>_xlfn.IFERROR(IF(VLOOKUP(B41,'[11]LOISIRS CREA '!$A$7:$L$63,8,FALSE)&lt;&gt;0,VLOOKUP(B41,'[11]LOISIRS CREA '!$A$7:$L$63,8,FALSE),""),"")</f>
      </c>
      <c r="I41" s="97"/>
    </row>
    <row r="42" spans="1:9" s="58" customFormat="1" ht="28.5" customHeight="1">
      <c r="A42" s="61" t="s">
        <v>556</v>
      </c>
      <c r="B42" s="70" t="s">
        <v>195</v>
      </c>
      <c r="C42" s="95" t="s">
        <v>553</v>
      </c>
      <c r="D42" s="96" t="s">
        <v>423</v>
      </c>
      <c r="E42" s="194" t="s">
        <v>583</v>
      </c>
      <c r="F42" s="188">
        <v>8.165256</v>
      </c>
      <c r="G42" s="96" t="s">
        <v>699</v>
      </c>
      <c r="H42" s="96">
        <v>1</v>
      </c>
      <c r="I42" s="97" t="s">
        <v>557</v>
      </c>
    </row>
    <row r="43" spans="1:9" s="58" customFormat="1" ht="28.5" customHeight="1">
      <c r="A43" s="61" t="s">
        <v>510</v>
      </c>
      <c r="B43" s="70" t="s">
        <v>196</v>
      </c>
      <c r="C43" s="95" t="s">
        <v>511</v>
      </c>
      <c r="D43" s="96" t="s">
        <v>423</v>
      </c>
      <c r="E43" s="194" t="s">
        <v>583</v>
      </c>
      <c r="F43" s="188">
        <v>4.14488</v>
      </c>
      <c r="G43" s="96" t="s">
        <v>115</v>
      </c>
      <c r="H43" s="96">
        <v>1</v>
      </c>
      <c r="I43" s="97" t="s">
        <v>512</v>
      </c>
    </row>
    <row r="44" spans="1:9" s="58" customFormat="1" ht="28.5" customHeight="1">
      <c r="A44" s="61" t="s">
        <v>558</v>
      </c>
      <c r="B44" s="70" t="s">
        <v>696</v>
      </c>
      <c r="C44" s="95" t="s">
        <v>453</v>
      </c>
      <c r="D44" s="96" t="s">
        <v>423</v>
      </c>
      <c r="E44" s="194" t="s">
        <v>653</v>
      </c>
      <c r="F44" s="188">
        <v>5.8312</v>
      </c>
      <c r="G44" s="96" t="s">
        <v>115</v>
      </c>
      <c r="H44" s="96">
        <f>_xlfn.IFERROR(IF(VLOOKUP(B44,'[11]LOISIRS CREA '!$A$7:$L$63,8,FALSE)&lt;&gt;0,VLOOKUP(B44,'[11]LOISIRS CREA '!$A$7:$L$63,8,FALSE),""),"")</f>
      </c>
      <c r="I44" s="97" t="s">
        <v>559</v>
      </c>
    </row>
    <row r="45" spans="1:9" s="58" customFormat="1" ht="28.5" customHeight="1">
      <c r="A45" s="61" t="s">
        <v>560</v>
      </c>
      <c r="B45" s="69" t="s">
        <v>297</v>
      </c>
      <c r="C45" s="95" t="s">
        <v>561</v>
      </c>
      <c r="D45" s="96" t="s">
        <v>434</v>
      </c>
      <c r="E45" s="194" t="s">
        <v>583</v>
      </c>
      <c r="F45" s="188">
        <v>68.556</v>
      </c>
      <c r="G45" s="96" t="s">
        <v>115</v>
      </c>
      <c r="H45" s="96">
        <f>_xlfn.IFERROR(IF(VLOOKUP(B45,'[11]LOISIRS CREA '!$A$7:$L$63,8,FALSE)&lt;&gt;0,VLOOKUP(B45,'[11]LOISIRS CREA '!$A$7:$L$63,8,FALSE),""),"")</f>
      </c>
      <c r="I45" s="97"/>
    </row>
    <row r="46" spans="1:9" s="58" customFormat="1" ht="28.5" customHeight="1">
      <c r="A46" s="61">
        <f>_xlfn.IFERROR(IF(VLOOKUP(B46,'[11]LOISIRS CREA '!$A$7:$L$63,2,FALSE)&lt;&gt;0,VLOOKUP(B46,'[11]LOISIRS CREA '!$A$7:$L$63,2,FALSE),""),"")</f>
      </c>
      <c r="B46" s="199" t="s">
        <v>105</v>
      </c>
      <c r="C46" s="95">
        <f>_xlfn.IFERROR(IF(VLOOKUP(B46,'[11]LOISIRS CREA '!$A$7:$L$63,4,FALSE)&lt;&gt;0,VLOOKUP(B46,'[11]LOISIRS CREA '!$A$7:$L$63,4,FALSE),""),"")</f>
      </c>
      <c r="D46" s="96">
        <f>_xlfn.IFERROR(IF(VLOOKUP(B46,'[11]LOISIRS CREA '!$A$7:$L$63,5,FALSE)&lt;&gt;0,VLOOKUP(B46,'[11]LOISIRS CREA '!$A$7:$L$63,5,FALSE),""),"")</f>
      </c>
      <c r="E46" s="194" t="s">
        <v>653</v>
      </c>
      <c r="F46" s="188"/>
      <c r="G46" s="96"/>
      <c r="H46" s="96">
        <f>_xlfn.IFERROR(IF(VLOOKUP(B46,'[11]LOISIRS CREA '!$A$7:$L$63,8,FALSE)&lt;&gt;0,VLOOKUP(B46,'[11]LOISIRS CREA '!$A$7:$L$63,8,FALSE),""),"")</f>
      </c>
      <c r="I46" s="97"/>
    </row>
    <row r="47" spans="1:9" s="58" customFormat="1" ht="28.5" customHeight="1">
      <c r="A47" s="61" t="str">
        <f>_xlfn.IFERROR(IF(VLOOKUP(B47,'[11]LOISIRS CREA '!$A$7:$L$63,2,FALSE)&lt;&gt;0,VLOOKUP(B47,'[11]LOISIRS CREA '!$A$7:$L$63,2,FALSE),""),"")</f>
        <v>K601135</v>
      </c>
      <c r="B47" s="200" t="s">
        <v>148</v>
      </c>
      <c r="C47" s="95" t="str">
        <f>_xlfn.IFERROR(IF(VLOOKUP(B47,'[11]LOISIRS CREA '!$A$7:$L$63,4,FALSE)&lt;&gt;0,VLOOKUP(B47,'[11]LOISIRS CREA '!$A$7:$L$63,4,FALSE),""),"")</f>
        <v>CLAIREFONTAINE</v>
      </c>
      <c r="D47" s="96" t="str">
        <f>_xlfn.IFERROR(IF(VLOOKUP(B47,'[11]LOISIRS CREA '!$A$7:$L$63,5,FALSE)&lt;&gt;0,VLOOKUP(B47,'[11]LOISIRS CREA '!$A$7:$L$63,5,FALSE),""),"")</f>
        <v>FR</v>
      </c>
      <c r="E47" s="194" t="s">
        <v>650</v>
      </c>
      <c r="F47" s="188">
        <v>5.836125</v>
      </c>
      <c r="G47" s="96" t="s">
        <v>323</v>
      </c>
      <c r="H47" s="96" t="str">
        <f>_xlfn.IFERROR(IF(VLOOKUP(B47,'[11]LOISIRS CREA '!$A$7:$L$63,8,FALSE)&lt;&gt;0,VLOOKUP(B47,'[11]LOISIRS CREA '!$A$7:$L$63,8,FALSE),""),"")</f>
        <v>1*50</v>
      </c>
      <c r="I47" s="97"/>
    </row>
    <row r="48" spans="1:9" s="58" customFormat="1" ht="28.5" customHeight="1">
      <c r="A48" s="61" t="s">
        <v>581</v>
      </c>
      <c r="B48" s="200" t="s">
        <v>697</v>
      </c>
      <c r="C48" s="95" t="s">
        <v>563</v>
      </c>
      <c r="D48" s="96" t="s">
        <v>269</v>
      </c>
      <c r="E48" s="194" t="s">
        <v>652</v>
      </c>
      <c r="F48" s="188">
        <v>5.72088</v>
      </c>
      <c r="G48" s="96" t="s">
        <v>138</v>
      </c>
      <c r="H48" s="96">
        <v>1</v>
      </c>
      <c r="I48" s="97" t="s">
        <v>582</v>
      </c>
    </row>
    <row r="49" spans="1:9" s="58" customFormat="1" ht="28.5" customHeight="1">
      <c r="A49" s="61" t="s">
        <v>570</v>
      </c>
      <c r="B49" s="200" t="s">
        <v>703</v>
      </c>
      <c r="C49" s="95" t="s">
        <v>568</v>
      </c>
      <c r="D49" s="96" t="s">
        <v>269</v>
      </c>
      <c r="E49" s="194" t="s">
        <v>652</v>
      </c>
      <c r="F49" s="188">
        <v>4.831424999999999</v>
      </c>
      <c r="G49" s="96" t="s">
        <v>149</v>
      </c>
      <c r="H49" s="96">
        <v>1</v>
      </c>
      <c r="I49" s="97" t="s">
        <v>579</v>
      </c>
    </row>
    <row r="50" spans="1:9" s="58" customFormat="1" ht="28.5" customHeight="1">
      <c r="A50" s="61" t="s">
        <v>571</v>
      </c>
      <c r="B50" s="200" t="s">
        <v>704</v>
      </c>
      <c r="C50" s="95" t="s">
        <v>568</v>
      </c>
      <c r="D50" s="96" t="s">
        <v>269</v>
      </c>
      <c r="E50" s="194" t="s">
        <v>652</v>
      </c>
      <c r="F50" s="188">
        <v>5.9705775</v>
      </c>
      <c r="G50" s="96" t="s">
        <v>149</v>
      </c>
      <c r="H50" s="96">
        <v>1</v>
      </c>
      <c r="I50" s="97" t="s">
        <v>579</v>
      </c>
    </row>
    <row r="51" spans="1:9" s="58" customFormat="1" ht="28.5" customHeight="1">
      <c r="A51" s="61" t="s">
        <v>572</v>
      </c>
      <c r="B51" s="200" t="s">
        <v>705</v>
      </c>
      <c r="C51" s="95" t="s">
        <v>568</v>
      </c>
      <c r="D51" s="96" t="s">
        <v>269</v>
      </c>
      <c r="E51" s="194" t="s">
        <v>652</v>
      </c>
      <c r="F51" s="188">
        <v>7.4643299999999995</v>
      </c>
      <c r="G51" s="96" t="s">
        <v>149</v>
      </c>
      <c r="H51" s="96">
        <v>1</v>
      </c>
      <c r="I51" s="97" t="s">
        <v>579</v>
      </c>
    </row>
    <row r="52" spans="1:9" s="58" customFormat="1" ht="28.5" customHeight="1">
      <c r="A52" s="61" t="s">
        <v>573</v>
      </c>
      <c r="B52" s="200" t="s">
        <v>698</v>
      </c>
      <c r="C52" s="95" t="s">
        <v>568</v>
      </c>
      <c r="D52" s="96" t="s">
        <v>269</v>
      </c>
      <c r="E52" s="194" t="s">
        <v>652</v>
      </c>
      <c r="F52" s="188">
        <v>10.50207</v>
      </c>
      <c r="G52" s="96" t="s">
        <v>149</v>
      </c>
      <c r="H52" s="96">
        <v>1</v>
      </c>
      <c r="I52" s="97" t="s">
        <v>579</v>
      </c>
    </row>
    <row r="53" spans="1:9" s="58" customFormat="1" ht="28.5" customHeight="1">
      <c r="A53" s="61" t="s">
        <v>603</v>
      </c>
      <c r="B53" s="200" t="s">
        <v>706</v>
      </c>
      <c r="C53" s="95" t="s">
        <v>568</v>
      </c>
      <c r="D53" s="96" t="s">
        <v>269</v>
      </c>
      <c r="E53" s="194" t="s">
        <v>652</v>
      </c>
      <c r="F53" s="188">
        <v>11.986957499999999</v>
      </c>
      <c r="G53" s="96" t="s">
        <v>149</v>
      </c>
      <c r="H53" s="96">
        <v>1</v>
      </c>
      <c r="I53" s="97" t="s">
        <v>579</v>
      </c>
    </row>
    <row r="54" spans="1:9" s="58" customFormat="1" ht="28.5" customHeight="1">
      <c r="A54" s="61" t="s">
        <v>574</v>
      </c>
      <c r="B54" s="200" t="s">
        <v>707</v>
      </c>
      <c r="C54" s="95" t="s">
        <v>568</v>
      </c>
      <c r="D54" s="96" t="s">
        <v>269</v>
      </c>
      <c r="E54" s="194" t="s">
        <v>652</v>
      </c>
      <c r="F54" s="188">
        <v>14.3391375</v>
      </c>
      <c r="G54" s="96" t="s">
        <v>149</v>
      </c>
      <c r="H54" s="96">
        <v>1</v>
      </c>
      <c r="I54" s="97" t="s">
        <v>579</v>
      </c>
    </row>
    <row r="55" spans="1:9" s="58" customFormat="1" ht="28.5" customHeight="1">
      <c r="A55" s="61" t="s">
        <v>575</v>
      </c>
      <c r="B55" s="200" t="s">
        <v>708</v>
      </c>
      <c r="C55" s="95" t="s">
        <v>568</v>
      </c>
      <c r="D55" s="96" t="s">
        <v>269</v>
      </c>
      <c r="E55" s="194" t="s">
        <v>652</v>
      </c>
      <c r="F55" s="188">
        <v>5.073734999999999</v>
      </c>
      <c r="G55" s="96" t="s">
        <v>149</v>
      </c>
      <c r="H55" s="96">
        <v>1</v>
      </c>
      <c r="I55" s="97" t="s">
        <v>576</v>
      </c>
    </row>
    <row r="56" spans="1:9" s="58" customFormat="1" ht="28.5" customHeight="1">
      <c r="A56" s="61" t="s">
        <v>577</v>
      </c>
      <c r="B56" s="200" t="s">
        <v>709</v>
      </c>
      <c r="C56" s="95" t="s">
        <v>568</v>
      </c>
      <c r="D56" s="96" t="s">
        <v>269</v>
      </c>
      <c r="E56" s="194" t="s">
        <v>652</v>
      </c>
      <c r="F56" s="188">
        <v>19.266599999999997</v>
      </c>
      <c r="G56" s="96" t="s">
        <v>149</v>
      </c>
      <c r="H56" s="96">
        <v>1</v>
      </c>
      <c r="I56" s="97" t="s">
        <v>578</v>
      </c>
    </row>
    <row r="57" spans="1:9" s="58" customFormat="1" ht="28.5" customHeight="1">
      <c r="A57" s="61" t="s">
        <v>580</v>
      </c>
      <c r="B57" s="201" t="s">
        <v>710</v>
      </c>
      <c r="C57" s="95" t="s">
        <v>563</v>
      </c>
      <c r="D57" s="96" t="s">
        <v>269</v>
      </c>
      <c r="E57" s="194" t="s">
        <v>650</v>
      </c>
      <c r="F57" s="188">
        <v>31.2048</v>
      </c>
      <c r="G57" s="96" t="s">
        <v>149</v>
      </c>
      <c r="H57" s="96">
        <v>1</v>
      </c>
      <c r="I57" s="97" t="s">
        <v>579</v>
      </c>
    </row>
    <row r="58" spans="1:9" s="58" customFormat="1" ht="28.5" customHeight="1">
      <c r="A58" s="61" t="s">
        <v>580</v>
      </c>
      <c r="B58" s="200" t="s">
        <v>711</v>
      </c>
      <c r="C58" s="95" t="s">
        <v>563</v>
      </c>
      <c r="D58" s="96" t="s">
        <v>269</v>
      </c>
      <c r="E58" s="194" t="s">
        <v>650</v>
      </c>
      <c r="F58" s="188">
        <v>31.2048</v>
      </c>
      <c r="G58" s="96" t="s">
        <v>138</v>
      </c>
      <c r="H58" s="96">
        <v>1</v>
      </c>
      <c r="I58" s="97" t="s">
        <v>579</v>
      </c>
    </row>
    <row r="59" spans="1:9" s="58" customFormat="1" ht="28.5" customHeight="1">
      <c r="A59" s="61">
        <f>_xlfn.IFERROR(IF(VLOOKUP(B59,'[11]LOISIRS CREA '!$A$7:$L$63,2,FALSE)&lt;&gt;0,VLOOKUP(B59,'[11]LOISIRS CREA '!$A$7:$L$63,2,FALSE),""),"")</f>
      </c>
      <c r="B59" s="200" t="s">
        <v>712</v>
      </c>
      <c r="C59" s="95">
        <f>_xlfn.IFERROR(IF(VLOOKUP(B59,'[11]LOISIRS CREA '!$A$7:$L$63,4,FALSE)&lt;&gt;0,VLOOKUP(B59,'[11]LOISIRS CREA '!$A$7:$L$63,4,FALSE),""),"")</f>
      </c>
      <c r="D59" s="96">
        <f>_xlfn.IFERROR(IF(VLOOKUP(B59,'[11]LOISIRS CREA '!$A$7:$L$63,5,FALSE)&lt;&gt;0,VLOOKUP(B59,'[11]LOISIRS CREA '!$A$7:$L$63,5,FALSE),""),"")</f>
      </c>
      <c r="E59" s="194" t="s">
        <v>653</v>
      </c>
      <c r="F59" s="188">
        <v>10.199516129032256</v>
      </c>
      <c r="G59" s="96" t="s">
        <v>138</v>
      </c>
      <c r="H59" s="96">
        <v>1</v>
      </c>
      <c r="I59" s="97" t="s">
        <v>565</v>
      </c>
    </row>
    <row r="60" spans="1:9" s="58" customFormat="1" ht="28.5" customHeight="1">
      <c r="A60" s="61" t="s">
        <v>562</v>
      </c>
      <c r="B60" s="190" t="s">
        <v>324</v>
      </c>
      <c r="C60" s="95" t="s">
        <v>563</v>
      </c>
      <c r="D60" s="96" t="s">
        <v>269</v>
      </c>
      <c r="E60" s="194" t="s">
        <v>650</v>
      </c>
      <c r="F60" s="188">
        <v>0.5693862857142857</v>
      </c>
      <c r="G60" s="96" t="s">
        <v>302</v>
      </c>
      <c r="H60" s="96">
        <v>1</v>
      </c>
      <c r="I60" s="97"/>
    </row>
    <row r="61" spans="1:9" s="58" customFormat="1" ht="28.5" customHeight="1">
      <c r="A61" s="61" t="s">
        <v>564</v>
      </c>
      <c r="B61" s="191" t="s">
        <v>299</v>
      </c>
      <c r="C61" s="95" t="s">
        <v>563</v>
      </c>
      <c r="D61" s="96" t="s">
        <v>269</v>
      </c>
      <c r="E61" s="194" t="s">
        <v>650</v>
      </c>
      <c r="F61" s="188">
        <v>3.6248</v>
      </c>
      <c r="G61" s="96" t="s">
        <v>325</v>
      </c>
      <c r="H61" s="96">
        <v>1</v>
      </c>
      <c r="I61" s="97"/>
    </row>
    <row r="62" spans="1:9" s="58" customFormat="1" ht="28.5" customHeight="1">
      <c r="A62" s="61" t="s">
        <v>566</v>
      </c>
      <c r="B62" s="191" t="s">
        <v>300</v>
      </c>
      <c r="C62" s="95" t="s">
        <v>563</v>
      </c>
      <c r="D62" s="96" t="s">
        <v>269</v>
      </c>
      <c r="E62" s="194" t="s">
        <v>653</v>
      </c>
      <c r="F62" s="188">
        <v>3.2308</v>
      </c>
      <c r="G62" s="96" t="s">
        <v>325</v>
      </c>
      <c r="H62" s="96">
        <v>1</v>
      </c>
      <c r="I62" s="97"/>
    </row>
    <row r="63" spans="1:9" s="58" customFormat="1" ht="28.5" customHeight="1">
      <c r="A63" s="61" t="s">
        <v>567</v>
      </c>
      <c r="B63" s="191" t="s">
        <v>301</v>
      </c>
      <c r="C63" s="95" t="s">
        <v>568</v>
      </c>
      <c r="D63" s="96" t="s">
        <v>269</v>
      </c>
      <c r="E63" s="194" t="s">
        <v>652</v>
      </c>
      <c r="F63" s="188">
        <v>7.12155</v>
      </c>
      <c r="G63" s="96" t="s">
        <v>303</v>
      </c>
      <c r="H63" s="96">
        <v>1</v>
      </c>
      <c r="I63" s="97"/>
    </row>
    <row r="64" spans="1:9" s="58" customFormat="1" ht="28.5" customHeight="1">
      <c r="A64" s="61" t="s">
        <v>569</v>
      </c>
      <c r="B64" s="191" t="s">
        <v>298</v>
      </c>
      <c r="C64" s="95">
        <f>_xlfn.IFERROR(IF(VLOOKUP(B64,'[11]LOISIRS CREA '!$A$7:$L$63,4,FALSE)&lt;&gt;0,VLOOKUP(B64,'[11]LOISIRS CREA '!$A$7:$L$63,4,FALSE),""),"")</f>
      </c>
      <c r="D64" s="96">
        <f>_xlfn.IFERROR(IF(VLOOKUP(B64,'[11]LOISIRS CREA '!$A$7:$L$63,5,FALSE)&lt;&gt;0,VLOOKUP(B64,'[11]LOISIRS CREA '!$A$7:$L$63,5,FALSE),""),"")</f>
      </c>
      <c r="E64" s="194" t="s">
        <v>653</v>
      </c>
      <c r="F64" s="188"/>
      <c r="G64" s="96" t="s">
        <v>303</v>
      </c>
      <c r="H64" s="96">
        <f>_xlfn.IFERROR(IF(VLOOKUP(B64,'[11]LOISIRS CREA '!$A$7:$L$63,8,FALSE)&lt;&gt;0,VLOOKUP(B64,'[11]LOISIRS CREA '!$A$7:$L$63,8,FALSE),""),"")</f>
      </c>
      <c r="I64" s="97"/>
    </row>
    <row r="65" spans="1:9" s="58" customFormat="1" ht="18.75" customHeight="1">
      <c r="A65" s="61">
        <f>_xlfn.IFERROR(IF(VLOOKUP(B65,'[11]LOISIRS CREA '!$A$7:$L$63,2,FALSE)&lt;&gt;0,VLOOKUP(B65,'[11]LOISIRS CREA '!$A$7:$L$63,2,FALSE),""),"")</f>
      </c>
      <c r="B65" s="202" t="s">
        <v>144</v>
      </c>
      <c r="C65" s="95">
        <f>_xlfn.IFERROR(IF(VLOOKUP(B65,'[11]LOISIRS CREA '!$A$7:$L$63,4,FALSE)&lt;&gt;0,VLOOKUP(B65,'[11]LOISIRS CREA '!$A$7:$L$63,4,FALSE),""),"")</f>
      </c>
      <c r="D65" s="96">
        <f>_xlfn.IFERROR(IF(VLOOKUP(B65,'[11]LOISIRS CREA '!$A$7:$L$63,5,FALSE)&lt;&gt;0,VLOOKUP(B65,'[11]LOISIRS CREA '!$A$7:$L$63,5,FALSE),""),"")</f>
      </c>
      <c r="E65" s="194" t="s">
        <v>653</v>
      </c>
      <c r="F65" s="188"/>
      <c r="G65" s="96"/>
      <c r="H65" s="96">
        <f>_xlfn.IFERROR(IF(VLOOKUP(B65,'[11]LOISIRS CREA '!$A$7:$L$63,8,FALSE)&lt;&gt;0,VLOOKUP(B65,'[11]LOISIRS CREA '!$A$7:$L$63,8,FALSE),""),"")</f>
      </c>
      <c r="I65" s="97"/>
    </row>
    <row r="66" spans="1:9" s="58" customFormat="1" ht="30.75" customHeight="1">
      <c r="A66" s="61">
        <f>_xlfn.IFERROR(IF(VLOOKUP(B66,'[11]LOISIRS CREA '!$A$7:$L$63,2,FALSE)&lt;&gt;0,VLOOKUP(B66,'[11]LOISIRS CREA '!$A$7:$L$63,2,FALSE),""),"")</f>
      </c>
      <c r="B66" s="203" t="s">
        <v>145</v>
      </c>
      <c r="C66" s="95">
        <f>_xlfn.IFERROR(IF(VLOOKUP(B66,'[11]LOISIRS CREA '!$A$7:$L$63,4,FALSE)&lt;&gt;0,VLOOKUP(B66,'[11]LOISIRS CREA '!$A$7:$L$63,4,FALSE),""),"")</f>
      </c>
      <c r="D66" s="96">
        <f>_xlfn.IFERROR(IF(VLOOKUP(B66,'[11]LOISIRS CREA '!$A$7:$L$63,5,FALSE)&lt;&gt;0,VLOOKUP(B66,'[11]LOISIRS CREA '!$A$7:$L$63,5,FALSE),""),"")</f>
      </c>
      <c r="E66" s="194" t="s">
        <v>653</v>
      </c>
      <c r="F66" s="188"/>
      <c r="G66" s="96"/>
      <c r="H66" s="96">
        <f>_xlfn.IFERROR(IF(VLOOKUP(B66,'[11]LOISIRS CREA '!$A$7:$L$63,8,FALSE)&lt;&gt;0,VLOOKUP(B66,'[11]LOISIRS CREA '!$A$7:$L$63,8,FALSE),""),"")</f>
      </c>
      <c r="I66" s="97"/>
    </row>
    <row r="67" spans="1:9" s="58" customFormat="1" ht="18.75" customHeight="1">
      <c r="A67" s="61">
        <f>_xlfn.IFERROR(IF(VLOOKUP(B67,'[11]LOISIRS CREA '!$A$7:$L$63,2,FALSE)&lt;&gt;0,VLOOKUP(B67,'[11]LOISIRS CREA '!$A$7:$L$63,2,FALSE),""),"")</f>
      </c>
      <c r="B67" s="202" t="s">
        <v>146</v>
      </c>
      <c r="C67" s="95">
        <f>_xlfn.IFERROR(IF(VLOOKUP(B67,'[11]LOISIRS CREA '!$A$7:$L$63,4,FALSE)&lt;&gt;0,VLOOKUP(B67,'[11]LOISIRS CREA '!$A$7:$L$63,4,FALSE),""),"")</f>
      </c>
      <c r="D67" s="96">
        <f>_xlfn.IFERROR(IF(VLOOKUP(B67,'[11]LOISIRS CREA '!$A$7:$L$63,5,FALSE)&lt;&gt;0,VLOOKUP(B67,'[11]LOISIRS CREA '!$A$7:$L$63,5,FALSE),""),"")</f>
      </c>
      <c r="E67" s="194" t="s">
        <v>653</v>
      </c>
      <c r="F67" s="188"/>
      <c r="G67" s="96"/>
      <c r="H67" s="96">
        <f>_xlfn.IFERROR(IF(VLOOKUP(B67,'[11]LOISIRS CREA '!$A$7:$L$63,8,FALSE)&lt;&gt;0,VLOOKUP(B67,'[11]LOISIRS CREA '!$A$7:$L$63,8,FALSE),""),"")</f>
      </c>
      <c r="I67" s="97"/>
    </row>
    <row r="68" spans="1:9" s="58" customFormat="1" ht="30.75" customHeight="1" thickBot="1">
      <c r="A68" s="205">
        <f>_xlfn.IFERROR(IF(VLOOKUP(B68,'[11]LOISIRS CREA '!$A$7:$L$63,2,FALSE)&lt;&gt;0,VLOOKUP(B68,'[11]LOISIRS CREA '!$A$7:$L$63,2,FALSE),""),"")</f>
      </c>
      <c r="B68" s="206" t="s">
        <v>147</v>
      </c>
      <c r="C68" s="207">
        <f>_xlfn.IFERROR(IF(VLOOKUP(B68,'[11]LOISIRS CREA '!$A$7:$L$63,4,FALSE)&lt;&gt;0,VLOOKUP(B68,'[11]LOISIRS CREA '!$A$7:$L$63,4,FALSE),""),"")</f>
      </c>
      <c r="D68" s="208">
        <f>_xlfn.IFERROR(IF(VLOOKUP(B68,'[11]LOISIRS CREA '!$A$7:$L$63,5,FALSE)&lt;&gt;0,VLOOKUP(B68,'[11]LOISIRS CREA '!$A$7:$L$63,5,FALSE),""),"")</f>
      </c>
      <c r="E68" s="209" t="s">
        <v>653</v>
      </c>
      <c r="F68" s="210"/>
      <c r="G68" s="208"/>
      <c r="H68" s="208">
        <f>_xlfn.IFERROR(IF(VLOOKUP(B68,'[11]LOISIRS CREA '!$A$7:$L$63,8,FALSE)&lt;&gt;0,VLOOKUP(B68,'[11]LOISIRS CREA '!$A$7:$L$63,8,FALSE),""),"")</f>
      </c>
      <c r="I68" s="211"/>
    </row>
  </sheetData>
  <sheetProtection/>
  <mergeCells count="5">
    <mergeCell ref="A3:I3"/>
    <mergeCell ref="B1:I1"/>
    <mergeCell ref="B4:G4"/>
    <mergeCell ref="H4:I4"/>
    <mergeCell ref="A5:I5"/>
  </mergeCells>
  <printOptions/>
  <pageMargins left="0" right="0.7086614173228347" top="0" bottom="0" header="0" footer="0.11811023622047245"/>
  <pageSetup horizontalDpi="600" verticalDpi="600" orientation="landscape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28"/>
  <sheetViews>
    <sheetView tabSelected="1" zoomScalePageLayoutView="0" workbookViewId="0" topLeftCell="A1">
      <selection activeCell="B1" sqref="B1:I1"/>
    </sheetView>
  </sheetViews>
  <sheetFormatPr defaultColWidth="11.5546875" defaultRowHeight="15"/>
  <cols>
    <col min="1" max="1" width="9.6640625" style="0" customWidth="1"/>
    <col min="2" max="2" width="59.10546875" style="0" customWidth="1"/>
    <col min="3" max="3" width="10.88671875" style="0" customWidth="1"/>
    <col min="4" max="4" width="11.4453125" style="0" customWidth="1"/>
    <col min="5" max="5" width="14.3359375" style="178" customWidth="1"/>
    <col min="6" max="6" width="10.6640625" style="170" customWidth="1"/>
    <col min="7" max="7" width="12.4453125" style="0" customWidth="1"/>
    <col min="8" max="8" width="13.6640625" style="0" customWidth="1"/>
    <col min="9" max="9" width="25.3359375" style="0" customWidth="1"/>
  </cols>
  <sheetData>
    <row r="1" spans="1:9" ht="52.5" customHeight="1">
      <c r="A1" s="76"/>
      <c r="B1" s="284" t="s">
        <v>389</v>
      </c>
      <c r="C1" s="284"/>
      <c r="D1" s="284"/>
      <c r="E1" s="284"/>
      <c r="F1" s="284"/>
      <c r="G1" s="284"/>
      <c r="H1" s="284"/>
      <c r="I1" s="285"/>
    </row>
    <row r="2" spans="1:9" ht="18.75" thickBot="1">
      <c r="A2" s="77"/>
      <c r="B2" s="115"/>
      <c r="C2" s="115"/>
      <c r="D2" s="115"/>
      <c r="E2" s="177"/>
      <c r="F2" s="168"/>
      <c r="G2" s="115"/>
      <c r="H2" s="115"/>
      <c r="I2" s="78"/>
    </row>
    <row r="3" spans="1:9" ht="39.75" customHeight="1" thickBot="1">
      <c r="A3" s="286" t="s">
        <v>692</v>
      </c>
      <c r="B3" s="287"/>
      <c r="C3" s="287"/>
      <c r="D3" s="287"/>
      <c r="E3" s="287"/>
      <c r="F3" s="287"/>
      <c r="G3" s="287"/>
      <c r="H3" s="287"/>
      <c r="I3" s="288"/>
    </row>
    <row r="4" spans="1:9" ht="34.5" customHeight="1" thickBot="1">
      <c r="A4" s="77"/>
      <c r="B4" s="116"/>
      <c r="C4" s="115"/>
      <c r="D4" s="115"/>
      <c r="E4" s="177"/>
      <c r="F4" s="168"/>
      <c r="G4" s="115"/>
      <c r="H4" s="115"/>
      <c r="I4" s="79"/>
    </row>
    <row r="5" spans="1:9" ht="52.5" customHeight="1" thickBot="1">
      <c r="A5" s="289" t="s">
        <v>604</v>
      </c>
      <c r="B5" s="290"/>
      <c r="C5" s="290"/>
      <c r="D5" s="290"/>
      <c r="E5" s="290"/>
      <c r="F5" s="290"/>
      <c r="G5" s="290"/>
      <c r="H5" s="290"/>
      <c r="I5" s="291"/>
    </row>
    <row r="6" spans="1:9" ht="64.5" customHeight="1" thickBot="1">
      <c r="A6" s="171" t="s">
        <v>0</v>
      </c>
      <c r="B6" s="75" t="s">
        <v>672</v>
      </c>
      <c r="C6" s="172" t="s">
        <v>1</v>
      </c>
      <c r="D6" s="173" t="s">
        <v>364</v>
      </c>
      <c r="E6" s="173" t="s">
        <v>2</v>
      </c>
      <c r="F6" s="174" t="s">
        <v>3</v>
      </c>
      <c r="G6" s="173" t="s">
        <v>197</v>
      </c>
      <c r="H6" s="175" t="s">
        <v>268</v>
      </c>
      <c r="I6" s="176" t="s">
        <v>296</v>
      </c>
    </row>
    <row r="7" spans="1:9" s="166" customFormat="1" ht="33.75" customHeight="1">
      <c r="A7" s="160" t="s">
        <v>634</v>
      </c>
      <c r="B7" s="161" t="s">
        <v>365</v>
      </c>
      <c r="C7" s="162" t="s">
        <v>623</v>
      </c>
      <c r="D7" s="162" t="s">
        <v>423</v>
      </c>
      <c r="E7" s="164" t="s">
        <v>461</v>
      </c>
      <c r="F7" s="169">
        <v>5.69</v>
      </c>
      <c r="G7" s="164" t="s">
        <v>366</v>
      </c>
      <c r="H7" s="163" t="s">
        <v>639</v>
      </c>
      <c r="I7" s="165" t="s">
        <v>659</v>
      </c>
    </row>
    <row r="8" spans="1:9" s="166" customFormat="1" ht="33.75" customHeight="1">
      <c r="A8" s="160" t="s">
        <v>633</v>
      </c>
      <c r="B8" s="161" t="s">
        <v>367</v>
      </c>
      <c r="C8" s="162" t="s">
        <v>624</v>
      </c>
      <c r="D8" s="162" t="s">
        <v>423</v>
      </c>
      <c r="E8" s="164" t="s">
        <v>461</v>
      </c>
      <c r="F8" s="169">
        <v>4.15</v>
      </c>
      <c r="G8" s="164" t="s">
        <v>366</v>
      </c>
      <c r="H8" s="163" t="s">
        <v>639</v>
      </c>
      <c r="I8" s="165" t="s">
        <v>659</v>
      </c>
    </row>
    <row r="9" spans="1:9" s="166" customFormat="1" ht="33.75" customHeight="1">
      <c r="A9" s="160" t="s">
        <v>660</v>
      </c>
      <c r="B9" s="161" t="s">
        <v>368</v>
      </c>
      <c r="C9" s="162" t="s">
        <v>661</v>
      </c>
      <c r="D9" s="162"/>
      <c r="E9" s="164"/>
      <c r="F9" s="169">
        <v>3.99</v>
      </c>
      <c r="G9" s="164" t="s">
        <v>366</v>
      </c>
      <c r="H9" s="163" t="s">
        <v>639</v>
      </c>
      <c r="I9" s="165" t="s">
        <v>659</v>
      </c>
    </row>
    <row r="10" spans="1:9" s="166" customFormat="1" ht="33.75" customHeight="1">
      <c r="A10" s="160" t="s">
        <v>629</v>
      </c>
      <c r="B10" s="161" t="s">
        <v>369</v>
      </c>
      <c r="C10" s="162" t="s">
        <v>625</v>
      </c>
      <c r="D10" s="162" t="s">
        <v>423</v>
      </c>
      <c r="E10" s="164" t="s">
        <v>461</v>
      </c>
      <c r="F10" s="169">
        <v>3.79</v>
      </c>
      <c r="G10" s="164" t="s">
        <v>366</v>
      </c>
      <c r="H10" s="163" t="s">
        <v>639</v>
      </c>
      <c r="I10" s="165" t="s">
        <v>659</v>
      </c>
    </row>
    <row r="11" spans="1:9" s="166" customFormat="1" ht="46.5" customHeight="1">
      <c r="A11" s="167" t="s">
        <v>630</v>
      </c>
      <c r="B11" s="161" t="s">
        <v>370</v>
      </c>
      <c r="C11" s="162" t="s">
        <v>563</v>
      </c>
      <c r="D11" s="162" t="s">
        <v>269</v>
      </c>
      <c r="E11" s="164" t="s">
        <v>645</v>
      </c>
      <c r="F11" s="169">
        <v>5.34</v>
      </c>
      <c r="G11" s="164" t="s">
        <v>366</v>
      </c>
      <c r="H11" s="163" t="s">
        <v>639</v>
      </c>
      <c r="I11" s="165" t="s">
        <v>659</v>
      </c>
    </row>
    <row r="12" spans="1:9" s="166" customFormat="1" ht="33.75" customHeight="1">
      <c r="A12" s="167" t="s">
        <v>631</v>
      </c>
      <c r="B12" s="161" t="s">
        <v>371</v>
      </c>
      <c r="C12" s="162" t="s">
        <v>626</v>
      </c>
      <c r="D12" s="162" t="s">
        <v>434</v>
      </c>
      <c r="E12" s="164" t="s">
        <v>584</v>
      </c>
      <c r="F12" s="169">
        <v>4.55</v>
      </c>
      <c r="G12" s="164" t="s">
        <v>366</v>
      </c>
      <c r="H12" s="163" t="s">
        <v>639</v>
      </c>
      <c r="I12" s="165" t="s">
        <v>659</v>
      </c>
    </row>
    <row r="13" spans="1:9" s="166" customFormat="1" ht="33.75" customHeight="1">
      <c r="A13" s="160" t="s">
        <v>631</v>
      </c>
      <c r="B13" s="161" t="s">
        <v>372</v>
      </c>
      <c r="C13" s="162" t="s">
        <v>626</v>
      </c>
      <c r="D13" s="162" t="s">
        <v>434</v>
      </c>
      <c r="E13" s="164" t="s">
        <v>584</v>
      </c>
      <c r="F13" s="169">
        <v>4.55</v>
      </c>
      <c r="G13" s="164" t="s">
        <v>366</v>
      </c>
      <c r="H13" s="163" t="s">
        <v>639</v>
      </c>
      <c r="I13" s="165" t="s">
        <v>659</v>
      </c>
    </row>
    <row r="14" spans="1:9" s="166" customFormat="1" ht="33.75" customHeight="1">
      <c r="A14" s="160" t="s">
        <v>540</v>
      </c>
      <c r="B14" s="161" t="s">
        <v>373</v>
      </c>
      <c r="C14" s="162"/>
      <c r="D14" s="162"/>
      <c r="E14" s="164"/>
      <c r="F14" s="169"/>
      <c r="G14" s="164" t="s">
        <v>374</v>
      </c>
      <c r="H14" s="163"/>
      <c r="I14" s="165" t="s">
        <v>659</v>
      </c>
    </row>
    <row r="15" spans="1:9" s="166" customFormat="1" ht="33.75" customHeight="1">
      <c r="A15" s="160" t="s">
        <v>632</v>
      </c>
      <c r="B15" s="161" t="s">
        <v>375</v>
      </c>
      <c r="C15" s="162" t="s">
        <v>624</v>
      </c>
      <c r="D15" s="162" t="s">
        <v>423</v>
      </c>
      <c r="E15" s="164" t="s">
        <v>461</v>
      </c>
      <c r="F15" s="169">
        <v>3.89</v>
      </c>
      <c r="G15" s="164" t="s">
        <v>366</v>
      </c>
      <c r="H15" s="163" t="s">
        <v>639</v>
      </c>
      <c r="I15" s="165" t="s">
        <v>659</v>
      </c>
    </row>
    <row r="16" spans="1:9" s="166" customFormat="1" ht="33.75" customHeight="1">
      <c r="A16" s="160" t="s">
        <v>628</v>
      </c>
      <c r="B16" s="161" t="s">
        <v>376</v>
      </c>
      <c r="C16" s="162" t="s">
        <v>625</v>
      </c>
      <c r="D16" s="162" t="s">
        <v>423</v>
      </c>
      <c r="E16" s="164" t="s">
        <v>461</v>
      </c>
      <c r="F16" s="169">
        <v>3.85</v>
      </c>
      <c r="G16" s="164" t="s">
        <v>366</v>
      </c>
      <c r="H16" s="163" t="s">
        <v>639</v>
      </c>
      <c r="I16" s="165" t="s">
        <v>659</v>
      </c>
    </row>
    <row r="17" spans="1:9" s="166" customFormat="1" ht="33.75" customHeight="1">
      <c r="A17" s="160" t="s">
        <v>540</v>
      </c>
      <c r="B17" s="161" t="s">
        <v>377</v>
      </c>
      <c r="C17" s="162"/>
      <c r="D17" s="162"/>
      <c r="E17" s="164"/>
      <c r="F17" s="169"/>
      <c r="G17" s="164" t="s">
        <v>374</v>
      </c>
      <c r="H17" s="163"/>
      <c r="I17" s="165" t="s">
        <v>659</v>
      </c>
    </row>
    <row r="18" spans="1:9" s="166" customFormat="1" ht="33.75" customHeight="1">
      <c r="A18" s="160" t="s">
        <v>627</v>
      </c>
      <c r="B18" s="161" t="s">
        <v>378</v>
      </c>
      <c r="C18" s="162" t="s">
        <v>625</v>
      </c>
      <c r="D18" s="162" t="s">
        <v>423</v>
      </c>
      <c r="E18" s="164" t="s">
        <v>461</v>
      </c>
      <c r="F18" s="169">
        <v>3.69</v>
      </c>
      <c r="G18" s="164" t="s">
        <v>366</v>
      </c>
      <c r="H18" s="163" t="s">
        <v>639</v>
      </c>
      <c r="I18" s="165" t="s">
        <v>659</v>
      </c>
    </row>
    <row r="19" spans="1:9" s="166" customFormat="1" ht="33.75" customHeight="1">
      <c r="A19" s="167" t="s">
        <v>635</v>
      </c>
      <c r="B19" s="161" t="s">
        <v>379</v>
      </c>
      <c r="C19" s="162" t="s">
        <v>563</v>
      </c>
      <c r="D19" s="162" t="s">
        <v>269</v>
      </c>
      <c r="E19" s="164" t="s">
        <v>461</v>
      </c>
      <c r="F19" s="169">
        <v>6.59</v>
      </c>
      <c r="G19" s="164" t="s">
        <v>366</v>
      </c>
      <c r="H19" s="163" t="s">
        <v>639</v>
      </c>
      <c r="I19" s="165" t="s">
        <v>659</v>
      </c>
    </row>
    <row r="20" spans="1:9" s="166" customFormat="1" ht="33.75" customHeight="1">
      <c r="A20" s="167" t="s">
        <v>636</v>
      </c>
      <c r="B20" s="161" t="s">
        <v>380</v>
      </c>
      <c r="C20" s="162" t="s">
        <v>563</v>
      </c>
      <c r="D20" s="162" t="s">
        <v>269</v>
      </c>
      <c r="E20" s="164" t="s">
        <v>461</v>
      </c>
      <c r="F20" s="169">
        <v>8.75</v>
      </c>
      <c r="G20" s="164" t="s">
        <v>366</v>
      </c>
      <c r="H20" s="163" t="s">
        <v>639</v>
      </c>
      <c r="I20" s="165" t="s">
        <v>659</v>
      </c>
    </row>
    <row r="21" spans="1:9" s="166" customFormat="1" ht="33.75" customHeight="1">
      <c r="A21" s="167" t="s">
        <v>641</v>
      </c>
      <c r="B21" s="161" t="s">
        <v>381</v>
      </c>
      <c r="C21" s="162" t="s">
        <v>563</v>
      </c>
      <c r="D21" s="162" t="s">
        <v>269</v>
      </c>
      <c r="E21" s="164" t="s">
        <v>461</v>
      </c>
      <c r="F21" s="169">
        <v>8.15</v>
      </c>
      <c r="G21" s="164" t="s">
        <v>662</v>
      </c>
      <c r="H21" s="163" t="s">
        <v>640</v>
      </c>
      <c r="I21" s="165" t="s">
        <v>659</v>
      </c>
    </row>
    <row r="22" spans="1:9" s="166" customFormat="1" ht="33.75" customHeight="1">
      <c r="A22" s="167" t="s">
        <v>638</v>
      </c>
      <c r="B22" s="161" t="s">
        <v>382</v>
      </c>
      <c r="C22" s="162" t="s">
        <v>644</v>
      </c>
      <c r="D22" s="162" t="s">
        <v>423</v>
      </c>
      <c r="E22" s="164" t="s">
        <v>461</v>
      </c>
      <c r="F22" s="169">
        <f>F7*2.04</f>
        <v>11.607600000000001</v>
      </c>
      <c r="G22" s="164" t="s">
        <v>366</v>
      </c>
      <c r="H22" s="163" t="s">
        <v>639</v>
      </c>
      <c r="I22" s="165" t="s">
        <v>659</v>
      </c>
    </row>
    <row r="23" spans="1:9" s="166" customFormat="1" ht="33.75" customHeight="1">
      <c r="A23" s="167">
        <v>580</v>
      </c>
      <c r="B23" s="161" t="s">
        <v>383</v>
      </c>
      <c r="C23" s="162" t="s">
        <v>625</v>
      </c>
      <c r="D23" s="162" t="s">
        <v>423</v>
      </c>
      <c r="E23" s="164" t="s">
        <v>461</v>
      </c>
      <c r="F23" s="169">
        <f>F9*2.1</f>
        <v>8.379000000000001</v>
      </c>
      <c r="G23" s="164" t="s">
        <v>366</v>
      </c>
      <c r="H23" s="163" t="s">
        <v>639</v>
      </c>
      <c r="I23" s="165" t="s">
        <v>659</v>
      </c>
    </row>
    <row r="24" spans="1:9" s="166" customFormat="1" ht="33.75" customHeight="1">
      <c r="A24" s="167">
        <v>380</v>
      </c>
      <c r="B24" s="161" t="s">
        <v>384</v>
      </c>
      <c r="C24" s="162" t="s">
        <v>625</v>
      </c>
      <c r="D24" s="162" t="s">
        <v>423</v>
      </c>
      <c r="E24" s="164" t="s">
        <v>461</v>
      </c>
      <c r="F24" s="169">
        <v>8.12</v>
      </c>
      <c r="G24" s="164" t="s">
        <v>366</v>
      </c>
      <c r="H24" s="163" t="s">
        <v>639</v>
      </c>
      <c r="I24" s="165" t="s">
        <v>659</v>
      </c>
    </row>
    <row r="25" spans="1:9" s="166" customFormat="1" ht="33.75" customHeight="1">
      <c r="A25" s="167" t="s">
        <v>637</v>
      </c>
      <c r="B25" s="161" t="s">
        <v>385</v>
      </c>
      <c r="C25" s="162" t="s">
        <v>626</v>
      </c>
      <c r="D25" s="162" t="s">
        <v>434</v>
      </c>
      <c r="E25" s="164" t="s">
        <v>584</v>
      </c>
      <c r="F25" s="169">
        <v>9.29</v>
      </c>
      <c r="G25" s="164" t="s">
        <v>366</v>
      </c>
      <c r="H25" s="163" t="s">
        <v>639</v>
      </c>
      <c r="I25" s="165" t="s">
        <v>659</v>
      </c>
    </row>
    <row r="26" spans="1:9" s="166" customFormat="1" ht="33.75" customHeight="1">
      <c r="A26" s="167">
        <v>375</v>
      </c>
      <c r="B26" s="161" t="s">
        <v>386</v>
      </c>
      <c r="C26" s="162" t="s">
        <v>625</v>
      </c>
      <c r="D26" s="162" t="s">
        <v>423</v>
      </c>
      <c r="E26" s="164" t="s">
        <v>461</v>
      </c>
      <c r="F26" s="169">
        <v>7.94</v>
      </c>
      <c r="G26" s="164" t="s">
        <v>366</v>
      </c>
      <c r="H26" s="163" t="s">
        <v>639</v>
      </c>
      <c r="I26" s="165" t="s">
        <v>659</v>
      </c>
    </row>
    <row r="27" spans="1:9" s="166" customFormat="1" ht="33.75" customHeight="1">
      <c r="A27" s="167" t="s">
        <v>642</v>
      </c>
      <c r="B27" s="161" t="s">
        <v>387</v>
      </c>
      <c r="C27" s="162" t="s">
        <v>563</v>
      </c>
      <c r="D27" s="162" t="s">
        <v>269</v>
      </c>
      <c r="E27" s="164" t="s">
        <v>461</v>
      </c>
      <c r="F27" s="169">
        <f>F19*2.05</f>
        <v>13.5095</v>
      </c>
      <c r="G27" s="164" t="s">
        <v>366</v>
      </c>
      <c r="H27" s="163" t="s">
        <v>639</v>
      </c>
      <c r="I27" s="165" t="s">
        <v>659</v>
      </c>
    </row>
    <row r="28" spans="1:9" s="166" customFormat="1" ht="33.75" customHeight="1">
      <c r="A28" s="167" t="s">
        <v>643</v>
      </c>
      <c r="B28" s="161" t="s">
        <v>388</v>
      </c>
      <c r="C28" s="162" t="s">
        <v>563</v>
      </c>
      <c r="D28" s="162" t="s">
        <v>269</v>
      </c>
      <c r="E28" s="164" t="s">
        <v>461</v>
      </c>
      <c r="F28" s="169">
        <f>F20*2.05</f>
        <v>17.9375</v>
      </c>
      <c r="G28" s="164" t="s">
        <v>366</v>
      </c>
      <c r="H28" s="163" t="s">
        <v>639</v>
      </c>
      <c r="I28" s="165" t="s">
        <v>659</v>
      </c>
    </row>
  </sheetData>
  <sheetProtection/>
  <mergeCells count="3">
    <mergeCell ref="B1:I1"/>
    <mergeCell ref="A3:I3"/>
    <mergeCell ref="A5:I5"/>
  </mergeCells>
  <printOptions/>
  <pageMargins left="0" right="0" top="0" bottom="0" header="0.11811023622047245" footer="0.11811023622047245"/>
  <pageSetup horizontalDpi="600" verticalDpi="6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D16"/>
  <sheetViews>
    <sheetView zoomScalePageLayoutView="0" workbookViewId="0" topLeftCell="A1">
      <selection activeCell="H10" sqref="H10"/>
    </sheetView>
  </sheetViews>
  <sheetFormatPr defaultColWidth="9.88671875" defaultRowHeight="15"/>
  <cols>
    <col min="1" max="1" width="22.6640625" style="11" customWidth="1"/>
    <col min="2" max="2" width="28.88671875" style="11" customWidth="1"/>
    <col min="3" max="4" width="15.10546875" style="11" customWidth="1"/>
    <col min="5" max="16384" width="9.88671875" style="11" customWidth="1"/>
  </cols>
  <sheetData>
    <row r="1" spans="1:4" ht="48" customHeight="1">
      <c r="A1" s="10"/>
      <c r="B1" s="10"/>
      <c r="C1" s="10"/>
      <c r="D1" s="10"/>
    </row>
    <row r="2" spans="1:4" ht="15" customHeight="1" thickBot="1">
      <c r="A2" s="10"/>
      <c r="B2" s="10"/>
      <c r="C2" s="10"/>
      <c r="D2" s="10"/>
    </row>
    <row r="3" spans="1:4" ht="28.5" customHeight="1">
      <c r="A3" s="292" t="s">
        <v>184</v>
      </c>
      <c r="B3" s="293"/>
      <c r="C3" s="293"/>
      <c r="D3" s="294"/>
    </row>
    <row r="4" spans="1:4" ht="34.5" customHeight="1" thickBot="1">
      <c r="A4" s="295"/>
      <c r="B4" s="296"/>
      <c r="C4" s="296"/>
      <c r="D4" s="297"/>
    </row>
    <row r="5" spans="1:4" s="14" customFormat="1" ht="45" customHeight="1" thickBot="1">
      <c r="A5" s="12"/>
      <c r="B5" s="13"/>
      <c r="C5" s="13"/>
      <c r="D5" s="13"/>
    </row>
    <row r="6" spans="1:4" s="23" customFormat="1" ht="45" customHeight="1" thickBot="1">
      <c r="A6" s="15"/>
      <c r="B6" s="305" t="s">
        <v>613</v>
      </c>
      <c r="C6" s="306"/>
      <c r="D6" s="307"/>
    </row>
    <row r="7" spans="1:4" s="14" customFormat="1" ht="25.5" customHeight="1">
      <c r="A7" s="308" t="s">
        <v>169</v>
      </c>
      <c r="B7" s="298" t="s">
        <v>170</v>
      </c>
      <c r="C7" s="300" t="s">
        <v>171</v>
      </c>
      <c r="D7" s="301"/>
    </row>
    <row r="8" spans="1:4" s="14" customFormat="1" ht="25.5" customHeight="1" thickBot="1">
      <c r="A8" s="309"/>
      <c r="B8" s="299"/>
      <c r="C8" s="16" t="s">
        <v>172</v>
      </c>
      <c r="D8" s="17" t="s">
        <v>173</v>
      </c>
    </row>
    <row r="9" spans="1:4" s="14" customFormat="1" ht="40.5" customHeight="1">
      <c r="A9" s="18" t="s">
        <v>174</v>
      </c>
      <c r="B9" s="106" t="s">
        <v>614</v>
      </c>
      <c r="C9" s="107">
        <v>45384</v>
      </c>
      <c r="D9" s="108" t="s">
        <v>616</v>
      </c>
    </row>
    <row r="10" spans="1:4" s="14" customFormat="1" ht="40.5" customHeight="1">
      <c r="A10" s="19" t="s">
        <v>175</v>
      </c>
      <c r="B10" s="109" t="s">
        <v>614</v>
      </c>
      <c r="C10" s="110">
        <v>45418</v>
      </c>
      <c r="D10" s="108" t="s">
        <v>617</v>
      </c>
    </row>
    <row r="11" spans="1:4" s="14" customFormat="1" ht="40.5" customHeight="1">
      <c r="A11" s="20" t="s">
        <v>176</v>
      </c>
      <c r="B11" s="109" t="s">
        <v>614</v>
      </c>
      <c r="C11" s="111" t="s">
        <v>618</v>
      </c>
      <c r="D11" s="108" t="s">
        <v>619</v>
      </c>
    </row>
    <row r="12" spans="1:4" s="14" customFormat="1" ht="40.5" customHeight="1">
      <c r="A12" s="20" t="s">
        <v>177</v>
      </c>
      <c r="B12" s="109" t="s">
        <v>614</v>
      </c>
      <c r="C12" s="112" t="s">
        <v>620</v>
      </c>
      <c r="D12" s="108" t="s">
        <v>621</v>
      </c>
    </row>
    <row r="13" spans="1:4" s="14" customFormat="1" ht="36.75" customHeight="1">
      <c r="A13" s="20" t="s">
        <v>178</v>
      </c>
      <c r="B13" s="109" t="s">
        <v>615</v>
      </c>
      <c r="C13" s="110">
        <v>45474</v>
      </c>
      <c r="D13" s="113">
        <v>45506</v>
      </c>
    </row>
    <row r="14" spans="1:4" s="14" customFormat="1" ht="36.75" customHeight="1">
      <c r="A14" s="20" t="s">
        <v>179</v>
      </c>
      <c r="B14" s="109" t="s">
        <v>615</v>
      </c>
      <c r="C14" s="110">
        <v>45481</v>
      </c>
      <c r="D14" s="113">
        <v>45513</v>
      </c>
    </row>
    <row r="15" spans="1:4" s="14" customFormat="1" ht="36.75" customHeight="1" thickBot="1">
      <c r="A15" s="21" t="s">
        <v>180</v>
      </c>
      <c r="B15" s="114" t="s">
        <v>615</v>
      </c>
      <c r="C15" s="110">
        <v>45525</v>
      </c>
      <c r="D15" s="113">
        <v>45541</v>
      </c>
    </row>
    <row r="16" spans="1:4" s="14" customFormat="1" ht="84.75" customHeight="1" thickBot="1">
      <c r="A16" s="22" t="s">
        <v>181</v>
      </c>
      <c r="B16" s="302" t="s">
        <v>622</v>
      </c>
      <c r="C16" s="303"/>
      <c r="D16" s="304"/>
    </row>
    <row r="17" s="14" customFormat="1" ht="15.75"/>
    <row r="18" s="14" customFormat="1" ht="15.75"/>
    <row r="19" s="14" customFormat="1" ht="15.75"/>
  </sheetData>
  <sheetProtection/>
  <mergeCells count="6">
    <mergeCell ref="A3:D4"/>
    <mergeCell ref="B7:B8"/>
    <mergeCell ref="C7:D7"/>
    <mergeCell ref="B16:D16"/>
    <mergeCell ref="B6:D6"/>
    <mergeCell ref="A7:A8"/>
  </mergeCells>
  <printOptions horizontalCentered="1" verticalCentered="1"/>
  <pageMargins left="0" right="0" top="0.39000000000000007" bottom="0.19" header="0.51" footer="0.51"/>
  <pageSetup horizontalDpi="600" verticalDpi="6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GAEL29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Gaelle GARCIA</dc:creator>
  <cp:keywords/>
  <dc:description/>
  <cp:lastModifiedBy>Gaelle GARCIA</cp:lastModifiedBy>
  <cp:lastPrinted>2024-03-12T15:47:26Z</cp:lastPrinted>
  <dcterms:created xsi:type="dcterms:W3CDTF">2020-03-06T15:28:47Z</dcterms:created>
  <dcterms:modified xsi:type="dcterms:W3CDTF">2024-04-02T12:49:51Z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